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9_IR部\08_投資法人 年次決算関連\●平和不動産リート投資法人　年次決算関連（第37期）\開示資料\"/>
    </mc:Choice>
  </mc:AlternateContent>
  <bookViews>
    <workbookView xWindow="-15" yWindow="5010" windowWidth="21630" windowHeight="5040" firstSheet="4" activeTab="5"/>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個別物件収支!$B$3:$DH$39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52511"/>
</workbook>
</file>

<file path=xl/calcChain.xml><?xml version="1.0" encoding="utf-8"?>
<calcChain xmlns="http://schemas.openxmlformats.org/spreadsheetml/2006/main">
  <c r="C42" i="30" l="1"/>
  <c r="C41" i="30"/>
  <c r="D42" i="30"/>
  <c r="D41" i="30"/>
  <c r="D40" i="30"/>
  <c r="C40" i="30"/>
  <c r="DG19" i="30"/>
  <c r="DG21" i="30"/>
  <c r="DG20" i="30"/>
  <c r="CQ64" i="31" l="1"/>
  <c r="CQ52" i="31"/>
  <c r="DA61" i="31"/>
  <c r="DA64" i="31"/>
  <c r="DA63" i="31"/>
  <c r="DC63" i="31" s="1"/>
  <c r="DA62" i="31"/>
  <c r="DA55" i="31"/>
  <c r="DA54" i="31"/>
  <c r="DA53" i="31"/>
  <c r="CZ67" i="31"/>
  <c r="CY67" i="31"/>
  <c r="CX67" i="31"/>
  <c r="CW67" i="31"/>
  <c r="CW68" i="31" s="1"/>
  <c r="CW70" i="31" s="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Q68" i="31" s="1"/>
  <c r="BQ70" i="31" s="1"/>
  <c r="BP67" i="31"/>
  <c r="BO67" i="31"/>
  <c r="BN67" i="31"/>
  <c r="BM67" i="31"/>
  <c r="BL67" i="31"/>
  <c r="BK67" i="31"/>
  <c r="BJ67" i="31"/>
  <c r="BI67" i="31"/>
  <c r="BH67" i="31"/>
  <c r="BG67" i="31"/>
  <c r="BF67" i="31"/>
  <c r="BE67" i="31"/>
  <c r="BD67" i="31"/>
  <c r="BC67" i="31"/>
  <c r="BB67" i="31"/>
  <c r="BA67" i="31"/>
  <c r="BA68" i="31" s="1"/>
  <c r="BA70" i="31" s="1"/>
  <c r="AZ67" i="31"/>
  <c r="AY67" i="31"/>
  <c r="AX67" i="31"/>
  <c r="AW67" i="31"/>
  <c r="AV67" i="31"/>
  <c r="AU67" i="31"/>
  <c r="AT67" i="31"/>
  <c r="AS67" i="31"/>
  <c r="AR67" i="31"/>
  <c r="AQ67" i="31"/>
  <c r="AP67" i="31"/>
  <c r="AO67" i="31"/>
  <c r="AN67" i="31"/>
  <c r="AM67" i="31"/>
  <c r="AL67" i="31"/>
  <c r="AK67" i="31"/>
  <c r="AK68" i="31" s="1"/>
  <c r="AK70" i="31" s="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X65" i="31" s="1"/>
  <c r="CX66" i="31" s="1"/>
  <c r="CX68" i="31" s="1"/>
  <c r="CX70" i="31" s="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K65"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G65" i="31" s="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Q65"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J57" i="31"/>
  <c r="AI57" i="31"/>
  <c r="AH57" i="31"/>
  <c r="AG57" i="31"/>
  <c r="AG65" i="31" s="1"/>
  <c r="AF57" i="31"/>
  <c r="AE57" i="31"/>
  <c r="AD57" i="31"/>
  <c r="AC57" i="31"/>
  <c r="AB57" i="31"/>
  <c r="AA57" i="31"/>
  <c r="Z57" i="31"/>
  <c r="Y57" i="31"/>
  <c r="X57" i="31"/>
  <c r="W57" i="31"/>
  <c r="V57" i="31"/>
  <c r="U57" i="31"/>
  <c r="T57" i="31"/>
  <c r="S57" i="31"/>
  <c r="R57" i="31"/>
  <c r="Q57" i="3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CA56" i="31" s="1"/>
  <c r="BZ55" i="31"/>
  <c r="BY55" i="31"/>
  <c r="BX55" i="31"/>
  <c r="BW55" i="31"/>
  <c r="BV55" i="31"/>
  <c r="BU55" i="31"/>
  <c r="BT55" i="31"/>
  <c r="BS55" i="31"/>
  <c r="BS56" i="31" s="1"/>
  <c r="BS66" i="31" s="1"/>
  <c r="BS68" i="31" s="1"/>
  <c r="BS70" i="31" s="1"/>
  <c r="BR55" i="31"/>
  <c r="BQ55" i="31"/>
  <c r="BP55" i="31"/>
  <c r="BO55" i="31"/>
  <c r="BN55" i="31"/>
  <c r="BM55" i="31"/>
  <c r="BL55" i="31"/>
  <c r="BK55" i="31"/>
  <c r="BJ55" i="31"/>
  <c r="BI55" i="31"/>
  <c r="BH55" i="31"/>
  <c r="BG55" i="31"/>
  <c r="BF55" i="31"/>
  <c r="BE55" i="31"/>
  <c r="BD55" i="31"/>
  <c r="BC55" i="31"/>
  <c r="BB55" i="31"/>
  <c r="BB56"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D56" i="31"/>
  <c r="AC55" i="31"/>
  <c r="AB55" i="31"/>
  <c r="AA55" i="31"/>
  <c r="Z55" i="31"/>
  <c r="Y55" i="31"/>
  <c r="Y56" i="31" s="1"/>
  <c r="X55" i="31"/>
  <c r="W55" i="31"/>
  <c r="V55" i="31"/>
  <c r="U55" i="31"/>
  <c r="T55" i="31"/>
  <c r="S55" i="31"/>
  <c r="R55" i="31"/>
  <c r="Q55" i="31"/>
  <c r="P55" i="31"/>
  <c r="O55" i="31"/>
  <c r="N55" i="31"/>
  <c r="M55" i="31"/>
  <c r="L55" i="31"/>
  <c r="K55" i="31"/>
  <c r="J55" i="31"/>
  <c r="I55" i="31"/>
  <c r="DB55" i="31" s="1"/>
  <c r="DC55" i="31" s="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M56" i="31" s="1"/>
  <c r="BL54" i="31"/>
  <c r="BK54" i="31"/>
  <c r="BK56" i="31" s="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H56" i="31" s="1"/>
  <c r="AH66" i="31" s="1"/>
  <c r="AH68" i="31" s="1"/>
  <c r="AH70" i="31" s="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Q56" i="31" s="1"/>
  <c r="CP53" i="31"/>
  <c r="CO53" i="31"/>
  <c r="CO56" i="31"/>
  <c r="CN53" i="31"/>
  <c r="CM53" i="31"/>
  <c r="CL53" i="31"/>
  <c r="CK53" i="31"/>
  <c r="CJ53" i="31"/>
  <c r="CI53" i="31"/>
  <c r="CH53" i="31"/>
  <c r="CG53" i="31"/>
  <c r="CF53" i="31"/>
  <c r="CE53" i="31"/>
  <c r="CD53" i="31"/>
  <c r="CC53" i="31"/>
  <c r="CB53" i="31"/>
  <c r="CA53" i="31"/>
  <c r="BZ53" i="31"/>
  <c r="BZ56" i="31" s="1"/>
  <c r="BY53" i="31"/>
  <c r="BX53" i="31"/>
  <c r="BW53" i="31"/>
  <c r="BV53" i="31"/>
  <c r="BU53" i="31"/>
  <c r="BT53" i="31"/>
  <c r="BS53" i="31"/>
  <c r="BR53" i="31"/>
  <c r="BQ53" i="31"/>
  <c r="BP53" i="31"/>
  <c r="BO53" i="31"/>
  <c r="BN53" i="31"/>
  <c r="BM53" i="31"/>
  <c r="BL53" i="31"/>
  <c r="BK53" i="31"/>
  <c r="BJ53" i="31"/>
  <c r="BI53" i="31"/>
  <c r="BH53" i="31"/>
  <c r="BG53" i="31"/>
  <c r="BF53" i="31"/>
  <c r="BF56" i="31" s="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K56"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CZ52" i="31"/>
  <c r="CZ56" i="31" s="1"/>
  <c r="CY52" i="31"/>
  <c r="CY56" i="31" s="1"/>
  <c r="CY66" i="31" s="1"/>
  <c r="CY68" i="31" s="1"/>
  <c r="CY70" i="31" s="1"/>
  <c r="CX52" i="31"/>
  <c r="CX56" i="31" s="1"/>
  <c r="CW52" i="31"/>
  <c r="CV52" i="31"/>
  <c r="CV56" i="31" s="1"/>
  <c r="CU52" i="31"/>
  <c r="CT52" i="31"/>
  <c r="CS52" i="31"/>
  <c r="CR52" i="31"/>
  <c r="CR56" i="31" s="1"/>
  <c r="CP52" i="31"/>
  <c r="CO52" i="31"/>
  <c r="CN52" i="31"/>
  <c r="CN56" i="31" s="1"/>
  <c r="CM52" i="31"/>
  <c r="CM56" i="31" s="1"/>
  <c r="CL52" i="31"/>
  <c r="CL56" i="31" s="1"/>
  <c r="CK52" i="31"/>
  <c r="CK56" i="31" s="1"/>
  <c r="CJ52" i="31"/>
  <c r="CI52" i="31"/>
  <c r="CH52" i="31"/>
  <c r="CH56" i="31" s="1"/>
  <c r="CG52" i="31"/>
  <c r="CF52" i="31"/>
  <c r="CF56" i="31" s="1"/>
  <c r="CE52" i="31"/>
  <c r="CE56" i="31"/>
  <c r="CD52" i="31"/>
  <c r="CD56" i="31"/>
  <c r="CC52" i="31"/>
  <c r="CC56" i="31" s="1"/>
  <c r="CC66" i="31" s="1"/>
  <c r="CB52" i="31"/>
  <c r="CA52" i="31"/>
  <c r="BZ52" i="31"/>
  <c r="BY52" i="31"/>
  <c r="BY56" i="31" s="1"/>
  <c r="BX52" i="31"/>
  <c r="BX56" i="31"/>
  <c r="BW52" i="31"/>
  <c r="BW56" i="31" s="1"/>
  <c r="BV52" i="31"/>
  <c r="BV56" i="31"/>
  <c r="BU52" i="31"/>
  <c r="BU56" i="31" s="1"/>
  <c r="BT52" i="31"/>
  <c r="BS52" i="31"/>
  <c r="BR52" i="31"/>
  <c r="BR56" i="31" s="1"/>
  <c r="BQ52" i="31"/>
  <c r="BQ56" i="31" s="1"/>
  <c r="BP52" i="31"/>
  <c r="BP56" i="31" s="1"/>
  <c r="BO52" i="31"/>
  <c r="BO56" i="31"/>
  <c r="BO66" i="31" s="1"/>
  <c r="BO68" i="31" s="1"/>
  <c r="BO70" i="31" s="1"/>
  <c r="BN52" i="31"/>
  <c r="BN56" i="31"/>
  <c r="BM52" i="31"/>
  <c r="BL52" i="31"/>
  <c r="BK52" i="31"/>
  <c r="BJ52" i="31"/>
  <c r="BJ56" i="31" s="1"/>
  <c r="BI52" i="31"/>
  <c r="BI56" i="31"/>
  <c r="BH52" i="31"/>
  <c r="BH56" i="31"/>
  <c r="BG52" i="31"/>
  <c r="BG56" i="31" s="1"/>
  <c r="BF52" i="31"/>
  <c r="BE52" i="31"/>
  <c r="BD52" i="31"/>
  <c r="BC52" i="31"/>
  <c r="BB52" i="31"/>
  <c r="BA52" i="31"/>
  <c r="BA56" i="31" s="1"/>
  <c r="AZ52" i="31"/>
  <c r="AZ56" i="31" s="1"/>
  <c r="AY52" i="31"/>
  <c r="AX52" i="31"/>
  <c r="AW52" i="31"/>
  <c r="AW56" i="31" s="1"/>
  <c r="AV52" i="31"/>
  <c r="AU52" i="31"/>
  <c r="AT52" i="31"/>
  <c r="AT56" i="31"/>
  <c r="AS52" i="31"/>
  <c r="AR52" i="31"/>
  <c r="AR56" i="31"/>
  <c r="AQ52" i="31"/>
  <c r="AP52" i="31"/>
  <c r="AO52" i="31"/>
  <c r="AN52" i="31"/>
  <c r="DB52" i="31" s="1"/>
  <c r="AM52" i="31"/>
  <c r="AL52" i="31"/>
  <c r="AK52" i="31"/>
  <c r="AJ52" i="31"/>
  <c r="AI52" i="31"/>
  <c r="AI56" i="31" s="1"/>
  <c r="AH52" i="31"/>
  <c r="AG52" i="31"/>
  <c r="AG56" i="31"/>
  <c r="AF52" i="31"/>
  <c r="AE52" i="31"/>
  <c r="AD52" i="31"/>
  <c r="AC52" i="31"/>
  <c r="AC56" i="31"/>
  <c r="AB52" i="31"/>
  <c r="AA52" i="31"/>
  <c r="AA56" i="31" s="1"/>
  <c r="AA66" i="31" s="1"/>
  <c r="AA68" i="31" s="1"/>
  <c r="Z52" i="31"/>
  <c r="Y52" i="31"/>
  <c r="X52" i="31"/>
  <c r="W52" i="31"/>
  <c r="V52" i="31"/>
  <c r="U52" i="31"/>
  <c r="U56" i="31" s="1"/>
  <c r="T52" i="31"/>
  <c r="T56" i="31" s="1"/>
  <c r="S52" i="31"/>
  <c r="R52" i="31"/>
  <c r="Q52" i="31"/>
  <c r="P52" i="31"/>
  <c r="O52" i="31"/>
  <c r="N52" i="31"/>
  <c r="N56" i="31" s="1"/>
  <c r="M52" i="31"/>
  <c r="M56" i="31" s="1"/>
  <c r="M66" i="31" s="1"/>
  <c r="L52" i="31"/>
  <c r="K52" i="31"/>
  <c r="J52" i="31"/>
  <c r="J56" i="31" s="1"/>
  <c r="I52" i="31"/>
  <c r="H52" i="31"/>
  <c r="G55" i="31"/>
  <c r="G56" i="31" s="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c r="F52" i="31"/>
  <c r="F56" i="31"/>
  <c r="E52" i="31"/>
  <c r="E56" i="3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N63" i="20" s="1"/>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DB62" i="20" s="1"/>
  <c r="DC62" i="20" s="1"/>
  <c r="K62" i="20"/>
  <c r="J62" i="20"/>
  <c r="I62" i="20"/>
  <c r="H62" i="20"/>
  <c r="G62" i="20"/>
  <c r="CZ55" i="20"/>
  <c r="CY55" i="20"/>
  <c r="CX55" i="20"/>
  <c r="CX63" i="20" s="1"/>
  <c r="CW55" i="20"/>
  <c r="CV55" i="20"/>
  <c r="CU55" i="20"/>
  <c r="CT55" i="20"/>
  <c r="CS55" i="20"/>
  <c r="CR55" i="20"/>
  <c r="CQ55" i="20"/>
  <c r="CP55" i="20"/>
  <c r="CO55" i="20"/>
  <c r="CN55" i="20"/>
  <c r="CM55" i="20"/>
  <c r="CL55" i="20"/>
  <c r="CK55" i="20"/>
  <c r="CJ55" i="20"/>
  <c r="CI55" i="20"/>
  <c r="CH55" i="20"/>
  <c r="CG55" i="20"/>
  <c r="CF55" i="20"/>
  <c r="CE55" i="20"/>
  <c r="CD55" i="20"/>
  <c r="CC55" i="20"/>
  <c r="CC63" i="20"/>
  <c r="CB55" i="20"/>
  <c r="CA55" i="20"/>
  <c r="BZ55" i="20"/>
  <c r="BY55" i="20"/>
  <c r="BX55" i="20"/>
  <c r="BW55" i="20"/>
  <c r="BV55" i="20"/>
  <c r="BU55" i="20"/>
  <c r="BT55" i="20"/>
  <c r="BS55" i="20"/>
  <c r="BS63" i="20" s="1"/>
  <c r="BR55" i="20"/>
  <c r="BQ55" i="20"/>
  <c r="BP55" i="20"/>
  <c r="BO55" i="20"/>
  <c r="BN55" i="20"/>
  <c r="BM55" i="20"/>
  <c r="BL55" i="20"/>
  <c r="BK55" i="20"/>
  <c r="BJ55" i="20"/>
  <c r="BI55" i="20"/>
  <c r="BH55" i="20"/>
  <c r="BG55" i="20"/>
  <c r="BF55" i="20"/>
  <c r="BE55" i="20"/>
  <c r="BD55" i="20"/>
  <c r="BD63" i="20" s="1"/>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G63" i="20" s="1"/>
  <c r="AF55" i="20"/>
  <c r="AE55" i="20"/>
  <c r="AD55" i="20"/>
  <c r="AC55" i="20"/>
  <c r="AB55" i="20"/>
  <c r="AA55" i="20"/>
  <c r="Z55" i="20"/>
  <c r="Y55" i="20"/>
  <c r="X55" i="20"/>
  <c r="W55" i="20"/>
  <c r="V55" i="20"/>
  <c r="U55" i="20"/>
  <c r="T55" i="20"/>
  <c r="S55" i="20"/>
  <c r="R55" i="20"/>
  <c r="Q55" i="20"/>
  <c r="Q63" i="20" s="1"/>
  <c r="P55" i="20"/>
  <c r="O55" i="20"/>
  <c r="N55" i="20"/>
  <c r="M55" i="20"/>
  <c r="L55" i="20"/>
  <c r="K55" i="20"/>
  <c r="J55" i="20"/>
  <c r="I55" i="20"/>
  <c r="H55" i="20"/>
  <c r="G55" i="20"/>
  <c r="C55" i="20"/>
  <c r="C62" i="20"/>
  <c r="DA59" i="20"/>
  <c r="DA52" i="20"/>
  <c r="DA61" i="20"/>
  <c r="DA60" i="20"/>
  <c r="DA58" i="20"/>
  <c r="DA57" i="20"/>
  <c r="DA56" i="20"/>
  <c r="DA53" i="20"/>
  <c r="DA62" i="18"/>
  <c r="DA59" i="18"/>
  <c r="DA58" i="18"/>
  <c r="DA60" i="18" s="1"/>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G60"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S60" i="18" s="1"/>
  <c r="AR59" i="18"/>
  <c r="AQ59" i="18"/>
  <c r="AQ60" i="18" s="1"/>
  <c r="AP59" i="18"/>
  <c r="AO59" i="18"/>
  <c r="AN59" i="18"/>
  <c r="AM59" i="18"/>
  <c r="AL59" i="18"/>
  <c r="AK59" i="18"/>
  <c r="AJ59" i="18"/>
  <c r="AI59" i="18"/>
  <c r="AH59" i="18"/>
  <c r="AG59" i="18"/>
  <c r="AF59" i="18"/>
  <c r="AE59" i="18"/>
  <c r="AD59" i="18"/>
  <c r="AD60" i="18" s="1"/>
  <c r="AC59" i="18"/>
  <c r="AB59" i="18"/>
  <c r="AA59" i="18"/>
  <c r="Z59" i="18"/>
  <c r="Y59" i="18"/>
  <c r="X59" i="18"/>
  <c r="W59" i="18"/>
  <c r="V59" i="18"/>
  <c r="V60" i="18" s="1"/>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P60" i="18" s="1"/>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J60" i="18" s="1"/>
  <c r="BI58" i="18"/>
  <c r="BH58" i="18"/>
  <c r="BG58" i="18"/>
  <c r="BF58" i="18"/>
  <c r="BE58" i="18"/>
  <c r="BD58" i="18"/>
  <c r="BC58" i="18"/>
  <c r="BB58" i="18"/>
  <c r="BA58" i="18"/>
  <c r="AZ58" i="18"/>
  <c r="AY58" i="18"/>
  <c r="AX58" i="18"/>
  <c r="AW58" i="18"/>
  <c r="AV58" i="18"/>
  <c r="AU58" i="18"/>
  <c r="DB58" i="18" s="1"/>
  <c r="DC58" i="18" s="1"/>
  <c r="AT58" i="18"/>
  <c r="AS58" i="18"/>
  <c r="AR58" i="18"/>
  <c r="AQ58" i="18"/>
  <c r="AP58" i="18"/>
  <c r="AO58" i="18"/>
  <c r="AN58" i="18"/>
  <c r="AN60" i="18" s="1"/>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G60"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C60" i="18"/>
  <c r="CB57" i="18"/>
  <c r="CA57" i="18"/>
  <c r="BZ57" i="18"/>
  <c r="BY57" i="18"/>
  <c r="BX57" i="18"/>
  <c r="BW57" i="18"/>
  <c r="BV57" i="18"/>
  <c r="BU57" i="18"/>
  <c r="BT57" i="18"/>
  <c r="BS57" i="18"/>
  <c r="BR57" i="18"/>
  <c r="BQ57" i="18"/>
  <c r="BP57" i="18"/>
  <c r="BP60" i="18" s="1"/>
  <c r="BO57" i="18"/>
  <c r="BN57" i="18"/>
  <c r="BM57" i="18"/>
  <c r="BL57" i="18"/>
  <c r="BK57" i="18"/>
  <c r="BJ57" i="18"/>
  <c r="BI57" i="18"/>
  <c r="BH57" i="18"/>
  <c r="BG57" i="18"/>
  <c r="BF57" i="18"/>
  <c r="BE57" i="18"/>
  <c r="BD57" i="18"/>
  <c r="BC57" i="18"/>
  <c r="BB57" i="18"/>
  <c r="BA57" i="18"/>
  <c r="AZ57" i="18"/>
  <c r="AY57" i="18"/>
  <c r="AX57" i="18"/>
  <c r="AX60"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W60" i="18" s="1"/>
  <c r="CV55" i="18"/>
  <c r="CU55" i="18"/>
  <c r="CU60" i="18" s="1"/>
  <c r="CT55" i="18"/>
  <c r="CS55" i="18"/>
  <c r="CS60" i="18" s="1"/>
  <c r="CR55" i="18"/>
  <c r="CQ55" i="18"/>
  <c r="CQ60" i="18" s="1"/>
  <c r="CP55" i="18"/>
  <c r="CO55" i="18"/>
  <c r="CN55" i="18"/>
  <c r="CM55" i="18"/>
  <c r="CM60" i="18" s="1"/>
  <c r="CL55" i="18"/>
  <c r="CK55" i="18"/>
  <c r="CK60" i="18" s="1"/>
  <c r="CJ55" i="18"/>
  <c r="CI55" i="18"/>
  <c r="CH55" i="18"/>
  <c r="CG55" i="18"/>
  <c r="CF55" i="18"/>
  <c r="CE55" i="18"/>
  <c r="CD55" i="18"/>
  <c r="CC55" i="18"/>
  <c r="CB55" i="18"/>
  <c r="CA55" i="18"/>
  <c r="BZ55" i="18"/>
  <c r="BY55" i="18"/>
  <c r="BX55" i="18"/>
  <c r="BW55" i="18"/>
  <c r="BV55" i="18"/>
  <c r="BU55" i="18"/>
  <c r="BU60" i="18" s="1"/>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c r="AK55" i="18"/>
  <c r="AJ55" i="18"/>
  <c r="AJ60" i="18" s="1"/>
  <c r="AI55" i="18"/>
  <c r="AH55" i="18"/>
  <c r="AH60" i="18" s="1"/>
  <c r="AG55" i="18"/>
  <c r="AF55" i="18"/>
  <c r="AF60" i="18"/>
  <c r="AE55" i="18"/>
  <c r="AE60" i="18"/>
  <c r="AD55" i="18"/>
  <c r="AC55" i="18"/>
  <c r="AB55" i="18"/>
  <c r="AA55" i="18"/>
  <c r="AA60" i="18" s="1"/>
  <c r="Z55" i="18"/>
  <c r="Y55" i="18"/>
  <c r="X55" i="18"/>
  <c r="X60" i="18" s="1"/>
  <c r="W55" i="18"/>
  <c r="W60" i="18" s="1"/>
  <c r="V55" i="18"/>
  <c r="U55" i="18"/>
  <c r="T55" i="18"/>
  <c r="S55" i="18"/>
  <c r="S60" i="18" s="1"/>
  <c r="R55" i="18"/>
  <c r="Q55" i="18"/>
  <c r="Q60" i="18"/>
  <c r="P55" i="18"/>
  <c r="P60" i="18" s="1"/>
  <c r="O55" i="18"/>
  <c r="N55" i="18"/>
  <c r="M55" i="18"/>
  <c r="L55" i="18"/>
  <c r="K55" i="18"/>
  <c r="K60" i="18" s="1"/>
  <c r="J55" i="18"/>
  <c r="J60" i="18" s="1"/>
  <c r="I55" i="18"/>
  <c r="I60" i="18" s="1"/>
  <c r="H55" i="18"/>
  <c r="H60" i="18" s="1"/>
  <c r="G55" i="18"/>
  <c r="CZ53" i="18"/>
  <c r="CY53" i="18"/>
  <c r="CY54" i="18" s="1"/>
  <c r="CX53" i="18"/>
  <c r="CW53" i="18"/>
  <c r="CW54" i="18" s="1"/>
  <c r="CW61" i="18" s="1"/>
  <c r="CW63" i="18" s="1"/>
  <c r="CW65" i="18" s="1"/>
  <c r="CV53" i="18"/>
  <c r="CU53" i="18"/>
  <c r="CU65" i="18"/>
  <c r="CT53" i="18"/>
  <c r="CS53" i="18"/>
  <c r="CR53" i="18"/>
  <c r="CQ53" i="18"/>
  <c r="CP53" i="18"/>
  <c r="CO53" i="18"/>
  <c r="CO54" i="18" s="1"/>
  <c r="CN53" i="18"/>
  <c r="CM53" i="18"/>
  <c r="CL53" i="18"/>
  <c r="CK53" i="18"/>
  <c r="CJ53" i="18"/>
  <c r="CI53" i="18"/>
  <c r="CH53" i="18"/>
  <c r="CG53" i="18"/>
  <c r="CG54" i="18" s="1"/>
  <c r="CF53" i="18"/>
  <c r="CE53" i="18"/>
  <c r="CE54" i="18" s="1"/>
  <c r="CD53" i="18"/>
  <c r="CC53" i="18"/>
  <c r="CB53" i="18"/>
  <c r="CA53" i="18"/>
  <c r="BZ53" i="18"/>
  <c r="BZ54" i="18" s="1"/>
  <c r="BY53" i="18"/>
  <c r="BX53" i="18"/>
  <c r="BX54" i="18" s="1"/>
  <c r="BW53" i="18"/>
  <c r="BV53" i="18"/>
  <c r="BU53" i="18"/>
  <c r="BT53" i="18"/>
  <c r="BS53" i="18"/>
  <c r="BR53" i="18"/>
  <c r="BQ53" i="18"/>
  <c r="BP53" i="18"/>
  <c r="BO53" i="18"/>
  <c r="BN53" i="18"/>
  <c r="BM53" i="18"/>
  <c r="BL53" i="18"/>
  <c r="BL54" i="18" s="1"/>
  <c r="BK53" i="18"/>
  <c r="BJ53" i="18"/>
  <c r="BI53" i="18"/>
  <c r="BH53" i="18"/>
  <c r="BG53" i="18"/>
  <c r="BF53" i="18"/>
  <c r="BE53" i="18"/>
  <c r="BD53" i="18"/>
  <c r="BC53" i="18"/>
  <c r="BB53" i="18"/>
  <c r="BA53" i="18"/>
  <c r="AZ53" i="18"/>
  <c r="AY53" i="18"/>
  <c r="AX53" i="18"/>
  <c r="AW53" i="18"/>
  <c r="AV53" i="18"/>
  <c r="AU53" i="18"/>
  <c r="AT53" i="18"/>
  <c r="AS53" i="18"/>
  <c r="AS54" i="18" s="1"/>
  <c r="AR53" i="18"/>
  <c r="AQ53" i="18"/>
  <c r="AP53" i="18"/>
  <c r="AO53" i="18"/>
  <c r="AN53" i="18"/>
  <c r="AM53" i="18"/>
  <c r="AM54" i="18" s="1"/>
  <c r="AM61" i="18" s="1"/>
  <c r="AM63" i="18" s="1"/>
  <c r="AM65" i="18" s="1"/>
  <c r="AL53" i="18"/>
  <c r="AK53" i="18"/>
  <c r="AK54" i="18" s="1"/>
  <c r="AJ53" i="18"/>
  <c r="AI53" i="18"/>
  <c r="AH53" i="18"/>
  <c r="AG53" i="18"/>
  <c r="AF53" i="18"/>
  <c r="AE53" i="18"/>
  <c r="AE54" i="18" s="1"/>
  <c r="AE61" i="18" s="1"/>
  <c r="AE63" i="18" s="1"/>
  <c r="AE65" i="18" s="1"/>
  <c r="AD53" i="18"/>
  <c r="AC53" i="18"/>
  <c r="AB53" i="18"/>
  <c r="AA53" i="18"/>
  <c r="Z53" i="18"/>
  <c r="Y53" i="18"/>
  <c r="X53" i="18"/>
  <c r="W53" i="18"/>
  <c r="V53" i="18"/>
  <c r="U53" i="18"/>
  <c r="T53" i="18"/>
  <c r="S53" i="18"/>
  <c r="R53" i="18"/>
  <c r="Q53" i="18"/>
  <c r="P53" i="18"/>
  <c r="O53" i="18"/>
  <c r="N53" i="18"/>
  <c r="M53" i="18"/>
  <c r="M54" i="18" s="1"/>
  <c r="L53" i="18"/>
  <c r="K53" i="18"/>
  <c r="J53" i="18"/>
  <c r="I53" i="18"/>
  <c r="H53" i="18"/>
  <c r="G53" i="18"/>
  <c r="CZ52" i="18"/>
  <c r="CZ54" i="18"/>
  <c r="CY52" i="18"/>
  <c r="CX52" i="18"/>
  <c r="CW52" i="18"/>
  <c r="CV52" i="18"/>
  <c r="CV54" i="18" s="1"/>
  <c r="CU52" i="18"/>
  <c r="CU54" i="18" s="1"/>
  <c r="CU61" i="18" s="1"/>
  <c r="CU63" i="18" s="1"/>
  <c r="CT52" i="18"/>
  <c r="CT54" i="18"/>
  <c r="CS52" i="18"/>
  <c r="CR52" i="18"/>
  <c r="CR54" i="18"/>
  <c r="CQ52" i="18"/>
  <c r="CQ54" i="18" s="1"/>
  <c r="CP52" i="18"/>
  <c r="CP54" i="18" s="1"/>
  <c r="CP61" i="18" s="1"/>
  <c r="CP63" i="18" s="1"/>
  <c r="CP65" i="18" s="1"/>
  <c r="CO52" i="18"/>
  <c r="CN52" i="18"/>
  <c r="CN54" i="18"/>
  <c r="CM52" i="18"/>
  <c r="CL52" i="18"/>
  <c r="CL54" i="18" s="1"/>
  <c r="CK52" i="18"/>
  <c r="CJ52" i="18"/>
  <c r="CJ54" i="18" s="1"/>
  <c r="CI52" i="18"/>
  <c r="CI54" i="18"/>
  <c r="CH52" i="18"/>
  <c r="CH54" i="18"/>
  <c r="CG52" i="18"/>
  <c r="CF52" i="18"/>
  <c r="CF54" i="18" s="1"/>
  <c r="CE52" i="18"/>
  <c r="CD52" i="18"/>
  <c r="CD54" i="18" s="1"/>
  <c r="CC52" i="18"/>
  <c r="CC54" i="18"/>
  <c r="CB52" i="18"/>
  <c r="CA52" i="18"/>
  <c r="CA54" i="18"/>
  <c r="BZ52" i="18"/>
  <c r="BY52" i="18"/>
  <c r="BY54" i="18" s="1"/>
  <c r="BX52" i="18"/>
  <c r="BW52" i="18"/>
  <c r="BV52" i="18"/>
  <c r="BV54" i="18" s="1"/>
  <c r="BU52" i="18"/>
  <c r="BT52" i="18"/>
  <c r="BT54" i="18" s="1"/>
  <c r="BS52" i="18"/>
  <c r="BS54" i="18"/>
  <c r="BR52" i="18"/>
  <c r="BQ52" i="18"/>
  <c r="BQ54" i="18" s="1"/>
  <c r="BP52" i="18"/>
  <c r="BP54" i="18"/>
  <c r="BO52" i="18"/>
  <c r="BO54" i="18" s="1"/>
  <c r="BN52" i="18"/>
  <c r="BN54" i="18" s="1"/>
  <c r="BM52" i="18"/>
  <c r="BM54" i="18" s="1"/>
  <c r="BL52" i="18"/>
  <c r="BK52" i="18"/>
  <c r="BK54" i="18"/>
  <c r="BJ52" i="18"/>
  <c r="BJ54" i="18" s="1"/>
  <c r="BI52" i="18"/>
  <c r="BI54" i="18"/>
  <c r="BH52" i="18"/>
  <c r="BH54" i="18"/>
  <c r="BG52" i="18"/>
  <c r="BF52" i="18"/>
  <c r="BF54" i="18"/>
  <c r="BE52" i="18"/>
  <c r="BD52" i="18"/>
  <c r="BD54" i="18"/>
  <c r="BC52" i="18"/>
  <c r="BC54" i="18"/>
  <c r="BC61" i="18" s="1"/>
  <c r="BC63" i="18" s="1"/>
  <c r="BC65" i="18" s="1"/>
  <c r="BB52" i="18"/>
  <c r="BA52" i="18"/>
  <c r="BA54" i="18"/>
  <c r="AZ52" i="18"/>
  <c r="AZ54" i="18"/>
  <c r="AY52" i="18"/>
  <c r="AX52" i="18"/>
  <c r="AX54" i="18"/>
  <c r="AW52" i="18"/>
  <c r="AW54" i="18" s="1"/>
  <c r="AV52" i="18"/>
  <c r="AV54" i="18" s="1"/>
  <c r="AV61" i="18" s="1"/>
  <c r="AV63" i="18" s="1"/>
  <c r="AV65" i="18" s="1"/>
  <c r="AU52" i="18"/>
  <c r="AU54" i="18"/>
  <c r="AT52" i="18"/>
  <c r="AT54" i="18"/>
  <c r="AS52" i="18"/>
  <c r="AR52" i="18"/>
  <c r="AR54" i="18" s="1"/>
  <c r="AQ52" i="18"/>
  <c r="AP52" i="18"/>
  <c r="AP54" i="18"/>
  <c r="AP61" i="18" s="1"/>
  <c r="AP63" i="18" s="1"/>
  <c r="AP65" i="18" s="1"/>
  <c r="AO52" i="18"/>
  <c r="AN52" i="18"/>
  <c r="AN54" i="18"/>
  <c r="AM52" i="18"/>
  <c r="AL52" i="18"/>
  <c r="AK52" i="18"/>
  <c r="AJ52" i="18"/>
  <c r="AJ54" i="18"/>
  <c r="AI52" i="18"/>
  <c r="AI54" i="18" s="1"/>
  <c r="AH52" i="18"/>
  <c r="AH54" i="18" s="1"/>
  <c r="AG52" i="18"/>
  <c r="AG54" i="18" s="1"/>
  <c r="AF52" i="18"/>
  <c r="AF54" i="18" s="1"/>
  <c r="AE52" i="18"/>
  <c r="AD52" i="18"/>
  <c r="AD54" i="18"/>
  <c r="AC52" i="18"/>
  <c r="AC54" i="18" s="1"/>
  <c r="AB52" i="18"/>
  <c r="AB54" i="18" s="1"/>
  <c r="AA52" i="18"/>
  <c r="Z52" i="18"/>
  <c r="Z54" i="18" s="1"/>
  <c r="Y52" i="18"/>
  <c r="Y54" i="18" s="1"/>
  <c r="X52" i="18"/>
  <c r="X54" i="18" s="1"/>
  <c r="X61" i="18" s="1"/>
  <c r="X63" i="18" s="1"/>
  <c r="X65" i="18"/>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c r="M52" i="18"/>
  <c r="L52" i="18"/>
  <c r="L54" i="18"/>
  <c r="K52" i="18"/>
  <c r="J52" i="18"/>
  <c r="J54" i="18"/>
  <c r="I52" i="18"/>
  <c r="I54" i="18"/>
  <c r="H52" i="18"/>
  <c r="H54" i="18"/>
  <c r="G52" i="18"/>
  <c r="C62" i="18"/>
  <c r="C59" i="18"/>
  <c r="C58" i="18"/>
  <c r="C57" i="18"/>
  <c r="C56" i="18"/>
  <c r="C55" i="18"/>
  <c r="DA53" i="18"/>
  <c r="D53" i="18"/>
  <c r="E53" i="18"/>
  <c r="F53" i="18"/>
  <c r="D52" i="18"/>
  <c r="E52" i="18"/>
  <c r="F52" i="18"/>
  <c r="F54" i="18" s="1"/>
  <c r="F61" i="18" s="1"/>
  <c r="F63" i="18" s="1"/>
  <c r="F65" i="18" s="1"/>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R63"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D63" i="20" s="1"/>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Q63" i="20" s="1"/>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W63" i="20" s="1"/>
  <c r="CV57" i="20"/>
  <c r="CU57" i="20"/>
  <c r="CT57" i="20"/>
  <c r="CS57" i="20"/>
  <c r="CR57" i="20"/>
  <c r="CQ57" i="20"/>
  <c r="CP57" i="20"/>
  <c r="CP63" i="20" s="1"/>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R63" i="20" s="1"/>
  <c r="BQ57" i="20"/>
  <c r="BP57" i="20"/>
  <c r="BO57" i="20"/>
  <c r="BN57" i="20"/>
  <c r="BM57" i="20"/>
  <c r="BL57" i="20"/>
  <c r="BK57" i="20"/>
  <c r="BJ57" i="20"/>
  <c r="BI57" i="20"/>
  <c r="BH57" i="20"/>
  <c r="BG57" i="20"/>
  <c r="BF57" i="20"/>
  <c r="BE57" i="20"/>
  <c r="BD57" i="20"/>
  <c r="BC57" i="20"/>
  <c r="BB57" i="20"/>
  <c r="BA57" i="20"/>
  <c r="AZ57" i="20"/>
  <c r="AY57" i="20"/>
  <c r="AX57" i="20"/>
  <c r="AW57" i="20"/>
  <c r="AW63" i="20" s="1"/>
  <c r="AV57" i="20"/>
  <c r="AU57" i="20"/>
  <c r="AT57" i="20"/>
  <c r="AS57" i="20"/>
  <c r="AR57" i="20"/>
  <c r="AQ57" i="20"/>
  <c r="AP57" i="20"/>
  <c r="AP63" i="20"/>
  <c r="AO57" i="20"/>
  <c r="AN57" i="20"/>
  <c r="AM57" i="20"/>
  <c r="AL57" i="20"/>
  <c r="AL63" i="20" s="1"/>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W64" i="20" s="1"/>
  <c r="V56" i="20"/>
  <c r="U56" i="20"/>
  <c r="T56" i="20"/>
  <c r="S56" i="20"/>
  <c r="R56" i="20"/>
  <c r="Q56" i="20"/>
  <c r="P56" i="20"/>
  <c r="O56" i="20"/>
  <c r="N56" i="20"/>
  <c r="N63" i="20" s="1"/>
  <c r="M56" i="20"/>
  <c r="L56" i="20"/>
  <c r="K56" i="20"/>
  <c r="J56" i="20"/>
  <c r="I56" i="20"/>
  <c r="H56" i="20"/>
  <c r="G56" i="20"/>
  <c r="G63" i="20" s="1"/>
  <c r="CZ53" i="20"/>
  <c r="CY53" i="20"/>
  <c r="CY54" i="20" s="1"/>
  <c r="CX53" i="20"/>
  <c r="CX54" i="20" s="1"/>
  <c r="CW53" i="20"/>
  <c r="CV53" i="20"/>
  <c r="CU53" i="20"/>
  <c r="CT53" i="20"/>
  <c r="CS53" i="20"/>
  <c r="CR53" i="20"/>
  <c r="CR54" i="20" s="1"/>
  <c r="CR64" i="20" s="1"/>
  <c r="CR66" i="20" s="1"/>
  <c r="CQ53" i="20"/>
  <c r="CP53" i="20"/>
  <c r="CO53" i="20"/>
  <c r="CO54" i="20" s="1"/>
  <c r="CN53" i="20"/>
  <c r="CM53" i="20"/>
  <c r="CL53" i="20"/>
  <c r="CK53" i="20"/>
  <c r="CK54" i="20"/>
  <c r="CJ53" i="20"/>
  <c r="CI53" i="20"/>
  <c r="CH53" i="20"/>
  <c r="CG53" i="20"/>
  <c r="CF53" i="20"/>
  <c r="CE53" i="20"/>
  <c r="CD53" i="20"/>
  <c r="CC53" i="20"/>
  <c r="CB53" i="20"/>
  <c r="CA53" i="20"/>
  <c r="BZ53" i="20"/>
  <c r="BY53" i="20"/>
  <c r="BX53" i="20"/>
  <c r="BW53" i="20"/>
  <c r="BW54" i="20"/>
  <c r="BV53" i="20"/>
  <c r="BU53" i="20"/>
  <c r="BT53" i="20"/>
  <c r="BS53" i="20"/>
  <c r="BR53" i="20"/>
  <c r="BR54" i="20"/>
  <c r="BQ53" i="20"/>
  <c r="BQ54" i="20"/>
  <c r="BQ64" i="20" s="1"/>
  <c r="BQ66" i="20" s="1"/>
  <c r="BP53" i="20"/>
  <c r="BO53" i="20"/>
  <c r="BN53" i="20"/>
  <c r="BM53" i="20"/>
  <c r="BL53" i="20"/>
  <c r="BK53" i="20"/>
  <c r="BJ53" i="20"/>
  <c r="BI53" i="20"/>
  <c r="BH53" i="20"/>
  <c r="BG53" i="20"/>
  <c r="BF53" i="20"/>
  <c r="BE53" i="20"/>
  <c r="BD53" i="20"/>
  <c r="BC53" i="20"/>
  <c r="BB53" i="20"/>
  <c r="BA53" i="20"/>
  <c r="AZ53" i="20"/>
  <c r="AY53" i="20"/>
  <c r="AX53" i="20"/>
  <c r="AW53" i="20"/>
  <c r="AV53" i="20"/>
  <c r="AU53" i="20"/>
  <c r="AU54" i="20" s="1"/>
  <c r="AT53" i="20"/>
  <c r="AT54" i="20" s="1"/>
  <c r="AS53" i="20"/>
  <c r="AR53" i="20"/>
  <c r="AQ53" i="20"/>
  <c r="AP53" i="20"/>
  <c r="AO53" i="20"/>
  <c r="AN53" i="20"/>
  <c r="AM53" i="20"/>
  <c r="AL53" i="20"/>
  <c r="AK53" i="20"/>
  <c r="AJ53" i="20"/>
  <c r="AI53" i="20"/>
  <c r="AH53" i="20"/>
  <c r="AG53" i="20"/>
  <c r="AF53" i="20"/>
  <c r="AE53" i="20"/>
  <c r="AD53" i="20"/>
  <c r="AC53" i="20"/>
  <c r="AB53" i="20"/>
  <c r="AA53" i="20"/>
  <c r="Z53" i="20"/>
  <c r="Y53" i="20"/>
  <c r="X53" i="20"/>
  <c r="X54" i="20" s="1"/>
  <c r="W53" i="20"/>
  <c r="V53" i="20"/>
  <c r="U53" i="20"/>
  <c r="T53" i="20"/>
  <c r="T54" i="20"/>
  <c r="S53" i="20"/>
  <c r="R53" i="20"/>
  <c r="Q53" i="20"/>
  <c r="P53" i="20"/>
  <c r="O53" i="20"/>
  <c r="N53" i="20"/>
  <c r="M53" i="20"/>
  <c r="L53" i="20"/>
  <c r="K53" i="20"/>
  <c r="J53" i="20"/>
  <c r="I53" i="20"/>
  <c r="H53" i="20"/>
  <c r="G53" i="20"/>
  <c r="CZ52" i="20"/>
  <c r="CZ54" i="20"/>
  <c r="CY52" i="20"/>
  <c r="CX52" i="20"/>
  <c r="CW52" i="20"/>
  <c r="CW54" i="20"/>
  <c r="CW64" i="20" s="1"/>
  <c r="CW66" i="20" s="1"/>
  <c r="CV52" i="20"/>
  <c r="CU52" i="20"/>
  <c r="CU54" i="20" s="1"/>
  <c r="CT52" i="20"/>
  <c r="CT54" i="20"/>
  <c r="CS52" i="20"/>
  <c r="CS54" i="20"/>
  <c r="CR52" i="20"/>
  <c r="CQ52" i="20"/>
  <c r="CQ54" i="20" s="1"/>
  <c r="CP52" i="20"/>
  <c r="CP54" i="20"/>
  <c r="CO52" i="20"/>
  <c r="CN52" i="20"/>
  <c r="CM52" i="20"/>
  <c r="CL52" i="20"/>
  <c r="CL54" i="20"/>
  <c r="CK52" i="20"/>
  <c r="CJ52" i="20"/>
  <c r="CJ54" i="20" s="1"/>
  <c r="CI52" i="20"/>
  <c r="CI54" i="20" s="1"/>
  <c r="CH52" i="20"/>
  <c r="CH54" i="20" s="1"/>
  <c r="CG52" i="20"/>
  <c r="CG54" i="20" s="1"/>
  <c r="CF52" i="20"/>
  <c r="CF54" i="20"/>
  <c r="CE52" i="20"/>
  <c r="CE54" i="20"/>
  <c r="CD52" i="20"/>
  <c r="CC52" i="20"/>
  <c r="CC54" i="20"/>
  <c r="CC64" i="20" s="1"/>
  <c r="CC66" i="20" s="1"/>
  <c r="CB52" i="20"/>
  <c r="CB54" i="20"/>
  <c r="CA52" i="20"/>
  <c r="CA54" i="20" s="1"/>
  <c r="BZ52" i="20"/>
  <c r="BZ54" i="20" s="1"/>
  <c r="BY52" i="20"/>
  <c r="BY54" i="20" s="1"/>
  <c r="BX52" i="20"/>
  <c r="BX54" i="20" s="1"/>
  <c r="BW52" i="20"/>
  <c r="BV52" i="20"/>
  <c r="BV54" i="20"/>
  <c r="BV64" i="20" s="1"/>
  <c r="BU52" i="20"/>
  <c r="BU54" i="20"/>
  <c r="BT52" i="20"/>
  <c r="BT54" i="20"/>
  <c r="BS52" i="20"/>
  <c r="BS54" i="20"/>
  <c r="BR52" i="20"/>
  <c r="BQ52" i="20"/>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D64" i="20" s="1"/>
  <c r="BD66" i="20" s="1"/>
  <c r="BC52" i="20"/>
  <c r="BC54" i="20"/>
  <c r="BB52" i="20"/>
  <c r="BB54" i="20"/>
  <c r="BA52" i="20"/>
  <c r="AZ52" i="20"/>
  <c r="AY52" i="20"/>
  <c r="AY54" i="20" s="1"/>
  <c r="AX52" i="20"/>
  <c r="AX54" i="20" s="1"/>
  <c r="AW52" i="20"/>
  <c r="AW54" i="20" s="1"/>
  <c r="AW64" i="20" s="1"/>
  <c r="AW66" i="20" s="1"/>
  <c r="AV52" i="20"/>
  <c r="AV54" i="20"/>
  <c r="AU52" i="20"/>
  <c r="AT52" i="20"/>
  <c r="AS52" i="20"/>
  <c r="AS54" i="20"/>
  <c r="AR52" i="20"/>
  <c r="AQ52" i="20"/>
  <c r="AQ54" i="20" s="1"/>
  <c r="AP52" i="20"/>
  <c r="AP54" i="20"/>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c r="T52" i="20"/>
  <c r="S52" i="20"/>
  <c r="S54" i="20" s="1"/>
  <c r="R52" i="20"/>
  <c r="R54" i="20"/>
  <c r="Q52" i="20"/>
  <c r="Q54" i="20" s="1"/>
  <c r="P52" i="20"/>
  <c r="P54" i="20" s="1"/>
  <c r="O52" i="20"/>
  <c r="O54" i="20" s="1"/>
  <c r="N52" i="20"/>
  <c r="N54" i="20"/>
  <c r="M52" i="20"/>
  <c r="M54" i="20" s="1"/>
  <c r="L52" i="20"/>
  <c r="K52" i="20"/>
  <c r="K54" i="20" s="1"/>
  <c r="J52" i="20"/>
  <c r="J54" i="20"/>
  <c r="I52" i="20"/>
  <c r="I54" i="20"/>
  <c r="H52" i="20"/>
  <c r="H54" i="20"/>
  <c r="G52" i="20"/>
  <c r="C61" i="20"/>
  <c r="C60" i="20"/>
  <c r="C59" i="20"/>
  <c r="C58" i="20"/>
  <c r="C57" i="20"/>
  <c r="C56" i="20"/>
  <c r="C53" i="20"/>
  <c r="C52" i="20"/>
  <c r="D52" i="20"/>
  <c r="D54" i="20" s="1"/>
  <c r="E52" i="20"/>
  <c r="F52" i="20"/>
  <c r="D53" i="20"/>
  <c r="E53" i="20"/>
  <c r="E54" i="20"/>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c r="DA61" i="18" s="1"/>
  <c r="D55" i="18"/>
  <c r="E55" i="18"/>
  <c r="F55" i="18"/>
  <c r="F60" i="18" s="1"/>
  <c r="D56" i="18"/>
  <c r="E56" i="18"/>
  <c r="F56" i="18"/>
  <c r="D57" i="18"/>
  <c r="E57" i="18"/>
  <c r="F57" i="18"/>
  <c r="D58" i="18"/>
  <c r="E58" i="18"/>
  <c r="F58" i="18"/>
  <c r="D59" i="18"/>
  <c r="E59" i="18"/>
  <c r="F59" i="18"/>
  <c r="D62" i="18"/>
  <c r="DB62" i="18" s="1"/>
  <c r="E62" i="18"/>
  <c r="F62" i="18"/>
  <c r="D82" i="28"/>
  <c r="D61" i="28"/>
  <c r="D62" i="28"/>
  <c r="D63" i="28"/>
  <c r="D64" i="28"/>
  <c r="D65" i="28"/>
  <c r="G68" i="28"/>
  <c r="G100" i="28"/>
  <c r="H68" i="28"/>
  <c r="H100" i="28"/>
  <c r="I68" i="28"/>
  <c r="I100" i="28"/>
  <c r="J68" i="28"/>
  <c r="J100" i="28" s="1"/>
  <c r="K68" i="28"/>
  <c r="K100" i="28"/>
  <c r="L68" i="28"/>
  <c r="L100" i="28"/>
  <c r="M68" i="28"/>
  <c r="M100" i="28"/>
  <c r="N68" i="28"/>
  <c r="N100" i="28" s="1"/>
  <c r="O68" i="28"/>
  <c r="O100" i="28"/>
  <c r="P68" i="28"/>
  <c r="P100" i="28"/>
  <c r="Q68" i="28"/>
  <c r="Q100" i="28"/>
  <c r="R68" i="28"/>
  <c r="S68" i="28"/>
  <c r="S100" i="28"/>
  <c r="T68" i="28"/>
  <c r="T100" i="28"/>
  <c r="U68" i="28"/>
  <c r="U100" i="28"/>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6" i="28" s="1"/>
  <c r="J98" i="28" s="1"/>
  <c r="J62" i="28"/>
  <c r="J63" i="28"/>
  <c r="J64" i="28"/>
  <c r="J65" i="28"/>
  <c r="K61" i="28"/>
  <c r="K62" i="28"/>
  <c r="K63" i="28"/>
  <c r="K64" i="28"/>
  <c r="K65" i="28"/>
  <c r="L61" i="28"/>
  <c r="L66" i="28" s="1"/>
  <c r="L98" i="28" s="1"/>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6" i="28" s="1"/>
  <c r="R98" i="28" s="1"/>
  <c r="R62" i="28"/>
  <c r="R63" i="28"/>
  <c r="R64" i="28"/>
  <c r="R65" i="28"/>
  <c r="S61" i="28"/>
  <c r="S62" i="28"/>
  <c r="S63" i="28"/>
  <c r="S64" i="28"/>
  <c r="S65" i="28"/>
  <c r="T61" i="28"/>
  <c r="T62" i="28"/>
  <c r="T63" i="28"/>
  <c r="T64" i="28"/>
  <c r="T65" i="28"/>
  <c r="U61" i="28"/>
  <c r="U62" i="28"/>
  <c r="U66" i="28"/>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60" i="28" s="1"/>
  <c r="E92" i="28" s="1"/>
  <c r="E59" i="28"/>
  <c r="E68" i="28"/>
  <c r="E100" i="28"/>
  <c r="F82" i="28"/>
  <c r="F61" i="28"/>
  <c r="F66" i="28"/>
  <c r="F62" i="28"/>
  <c r="F63" i="28"/>
  <c r="F64" i="28"/>
  <c r="F65" i="28"/>
  <c r="F58" i="28"/>
  <c r="F59" i="28"/>
  <c r="F68" i="28"/>
  <c r="F100" i="28"/>
  <c r="G58" i="28"/>
  <c r="G60" i="28" s="1"/>
  <c r="G92" i="28" s="1"/>
  <c r="G59" i="28"/>
  <c r="H58" i="28"/>
  <c r="H60" i="28"/>
  <c r="H59" i="28"/>
  <c r="I58" i="28"/>
  <c r="I59" i="28"/>
  <c r="J58" i="28"/>
  <c r="J60" i="28" s="1"/>
  <c r="J59" i="28"/>
  <c r="K58" i="28"/>
  <c r="K59" i="28"/>
  <c r="L58" i="28"/>
  <c r="L59" i="28"/>
  <c r="L60" i="28"/>
  <c r="L92" i="28"/>
  <c r="M58" i="28"/>
  <c r="M60" i="28"/>
  <c r="M92" i="28" s="1"/>
  <c r="M59" i="28"/>
  <c r="N58" i="28"/>
  <c r="N59" i="28"/>
  <c r="N60" i="28" s="1"/>
  <c r="N92" i="28" s="1"/>
  <c r="O58" i="28"/>
  <c r="O60" i="28"/>
  <c r="O92" i="28" s="1"/>
  <c r="O59" i="28"/>
  <c r="P58" i="28"/>
  <c r="P59" i="28"/>
  <c r="P60" i="28" s="1"/>
  <c r="Q58" i="28"/>
  <c r="Q59" i="28"/>
  <c r="R58" i="28"/>
  <c r="R60" i="28" s="1"/>
  <c r="R92" i="28" s="1"/>
  <c r="R59" i="28"/>
  <c r="S58" i="28"/>
  <c r="S59" i="28"/>
  <c r="S60" i="28" s="1"/>
  <c r="T58" i="28"/>
  <c r="T60" i="28" s="1"/>
  <c r="T59" i="28"/>
  <c r="U58" i="28"/>
  <c r="U59" i="28"/>
  <c r="V58" i="28"/>
  <c r="V60" i="28" s="1"/>
  <c r="V59" i="28"/>
  <c r="W58" i="28"/>
  <c r="W60" i="28" s="1"/>
  <c r="W92" i="28" s="1"/>
  <c r="W59" i="28"/>
  <c r="X58" i="28"/>
  <c r="X59" i="28"/>
  <c r="X60" i="28" s="1"/>
  <c r="Y58" i="28"/>
  <c r="Y59" i="28"/>
  <c r="Z58" i="28"/>
  <c r="Z60" i="28"/>
  <c r="Z92" i="28" s="1"/>
  <c r="Z59" i="28"/>
  <c r="C58" i="28"/>
  <c r="C59" i="28"/>
  <c r="AD76" i="28"/>
  <c r="AD58" i="28"/>
  <c r="AD60" i="28" s="1"/>
  <c r="AD59" i="28"/>
  <c r="AD82" i="28"/>
  <c r="AD61" i="28"/>
  <c r="AD62" i="28"/>
  <c r="AD63" i="28"/>
  <c r="AD64" i="28"/>
  <c r="AD65" i="28"/>
  <c r="AD68" i="28"/>
  <c r="AD100" i="28"/>
  <c r="AF76" i="28"/>
  <c r="AF58" i="28"/>
  <c r="AF59" i="28"/>
  <c r="AF60" i="28" s="1"/>
  <c r="AF82" i="28"/>
  <c r="AF61" i="28"/>
  <c r="AF62" i="28"/>
  <c r="AF63" i="28"/>
  <c r="AF64" i="28"/>
  <c r="AF65" i="28"/>
  <c r="AF68" i="28"/>
  <c r="AF100" i="28"/>
  <c r="AG76" i="28"/>
  <c r="AG83" i="28" s="1"/>
  <c r="AG85" i="28" s="1"/>
  <c r="AG58" i="28"/>
  <c r="AG60" i="28" s="1"/>
  <c r="AG59" i="28"/>
  <c r="AG82" i="28"/>
  <c r="AG61" i="28"/>
  <c r="AG62" i="28"/>
  <c r="AG63" i="28"/>
  <c r="AG64" i="28"/>
  <c r="AG65" i="28"/>
  <c r="AG68" i="28"/>
  <c r="AG100" i="28" s="1"/>
  <c r="AH76" i="28"/>
  <c r="AH83" i="28" s="1"/>
  <c r="AH85" i="28" s="1"/>
  <c r="AH58" i="28"/>
  <c r="AH60" i="28" s="1"/>
  <c r="AH59" i="28"/>
  <c r="AH82" i="28"/>
  <c r="AH61" i="28"/>
  <c r="AH62" i="28"/>
  <c r="AH63" i="28"/>
  <c r="AH64" i="28"/>
  <c r="AH65" i="28"/>
  <c r="AH68" i="28"/>
  <c r="AH100" i="28"/>
  <c r="AJ76" i="28"/>
  <c r="AJ58" i="28"/>
  <c r="AJ59" i="28"/>
  <c r="AJ60" i="28"/>
  <c r="AJ82" i="28"/>
  <c r="AJ61" i="28"/>
  <c r="AJ62" i="28"/>
  <c r="AJ63" i="28"/>
  <c r="AJ64" i="28"/>
  <c r="AJ65" i="28"/>
  <c r="AJ66" i="28"/>
  <c r="AJ68" i="28"/>
  <c r="AJ100" i="28" s="1"/>
  <c r="AM76" i="28"/>
  <c r="AM58" i="28"/>
  <c r="AM60" i="28"/>
  <c r="AM59" i="28"/>
  <c r="AM82" i="28"/>
  <c r="AM61" i="28"/>
  <c r="AM62" i="28"/>
  <c r="AM63" i="28"/>
  <c r="AM64" i="28"/>
  <c r="AM65" i="28"/>
  <c r="AM68" i="28"/>
  <c r="AM100" i="28" s="1"/>
  <c r="BF76" i="28"/>
  <c r="BF58" i="28"/>
  <c r="BF59" i="28"/>
  <c r="BF60" i="28"/>
  <c r="BF92" i="28"/>
  <c r="BF82" i="28"/>
  <c r="BF61" i="28"/>
  <c r="BF62" i="28"/>
  <c r="BF63" i="28"/>
  <c r="BF64" i="28"/>
  <c r="BF65" i="28"/>
  <c r="BF66" i="28"/>
  <c r="BF68" i="28"/>
  <c r="BF100" i="28" s="1"/>
  <c r="AC68" i="28"/>
  <c r="AC100" i="28" s="1"/>
  <c r="AC58" i="28"/>
  <c r="AC60" i="28" s="1"/>
  <c r="AC92" i="28" s="1"/>
  <c r="AC59" i="28"/>
  <c r="AC61" i="28"/>
  <c r="AC62" i="28"/>
  <c r="AC63" i="28"/>
  <c r="AC64" i="28"/>
  <c r="AC65" i="28"/>
  <c r="AE68" i="28"/>
  <c r="AE100" i="28"/>
  <c r="AE58" i="28"/>
  <c r="AE60" i="28" s="1"/>
  <c r="AE92" i="28"/>
  <c r="AE59" i="28"/>
  <c r="AE61" i="28"/>
  <c r="AE62" i="28"/>
  <c r="AE63" i="28"/>
  <c r="AE64" i="28"/>
  <c r="AE65" i="28"/>
  <c r="AI68" i="28"/>
  <c r="AI100" i="28"/>
  <c r="AI58" i="28"/>
  <c r="AI59" i="28"/>
  <c r="AI60" i="28" s="1"/>
  <c r="AI61" i="28"/>
  <c r="AI66" i="28" s="1"/>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c r="AN58" i="28"/>
  <c r="AN60" i="28"/>
  <c r="AN92" i="28" s="1"/>
  <c r="AN59" i="28"/>
  <c r="AN61" i="28"/>
  <c r="AN62" i="28"/>
  <c r="AN63" i="28"/>
  <c r="AN64" i="28"/>
  <c r="AN65" i="28"/>
  <c r="AO68" i="28"/>
  <c r="AO100" i="28" s="1"/>
  <c r="AO58" i="28"/>
  <c r="AO60" i="28"/>
  <c r="AO59" i="28"/>
  <c r="AO61" i="28"/>
  <c r="AO66" i="28" s="1"/>
  <c r="AO62" i="28"/>
  <c r="AO63" i="28"/>
  <c r="AO64" i="28"/>
  <c r="AO65" i="28"/>
  <c r="AP68" i="28"/>
  <c r="AP100" i="28"/>
  <c r="AP58" i="28"/>
  <c r="AP59" i="28"/>
  <c r="AP60" i="28" s="1"/>
  <c r="AP92" i="28" s="1"/>
  <c r="AP61" i="28"/>
  <c r="AP62" i="28"/>
  <c r="AP63" i="28"/>
  <c r="AP64" i="28"/>
  <c r="AP65" i="28"/>
  <c r="AQ68" i="28"/>
  <c r="AQ100" i="28"/>
  <c r="AQ58" i="28"/>
  <c r="AQ60" i="28"/>
  <c r="AQ59" i="28"/>
  <c r="AQ61" i="28"/>
  <c r="AQ62" i="28"/>
  <c r="AQ63" i="28"/>
  <c r="AQ64" i="28"/>
  <c r="AQ65" i="28"/>
  <c r="AR68" i="28"/>
  <c r="AR100" i="28"/>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c r="AW61" i="28"/>
  <c r="AW62" i="28"/>
  <c r="AW63" i="28"/>
  <c r="AW64" i="28"/>
  <c r="AW65" i="28"/>
  <c r="AX68" i="28"/>
  <c r="AX100" i="28"/>
  <c r="AX58" i="28"/>
  <c r="AX60" i="28" s="1"/>
  <c r="AX92" i="28" s="1"/>
  <c r="AX59" i="28"/>
  <c r="AX61" i="28"/>
  <c r="AX62" i="28"/>
  <c r="AX63" i="28"/>
  <c r="AX64" i="28"/>
  <c r="AX65" i="28"/>
  <c r="AY68" i="28"/>
  <c r="AY100" i="28"/>
  <c r="AY58" i="28"/>
  <c r="AY60" i="28" s="1"/>
  <c r="AY92" i="28" s="1"/>
  <c r="AY59" i="28"/>
  <c r="AY61" i="28"/>
  <c r="AY66" i="28" s="1"/>
  <c r="AY62" i="28"/>
  <c r="AY63" i="28"/>
  <c r="AY64" i="28"/>
  <c r="AY65" i="28"/>
  <c r="AZ68" i="28"/>
  <c r="AZ100" i="28" s="1"/>
  <c r="AZ58" i="28"/>
  <c r="AZ59" i="28"/>
  <c r="AZ61" i="28"/>
  <c r="AZ66" i="28" s="1"/>
  <c r="AZ98" i="28" s="1"/>
  <c r="AZ62" i="28"/>
  <c r="AZ63" i="28"/>
  <c r="AZ64" i="28"/>
  <c r="AZ65" i="28"/>
  <c r="BA68" i="28"/>
  <c r="BA100" i="28"/>
  <c r="BA58" i="28"/>
  <c r="BA59" i="28"/>
  <c r="BA60" i="28" s="1"/>
  <c r="BA61" i="28"/>
  <c r="BA62" i="28"/>
  <c r="BA63" i="28"/>
  <c r="BA64" i="28"/>
  <c r="BA65" i="28"/>
  <c r="BB68" i="28"/>
  <c r="BB100" i="28"/>
  <c r="BB58" i="28"/>
  <c r="BB60" i="28" s="1"/>
  <c r="BB59" i="28"/>
  <c r="BB61" i="28"/>
  <c r="BB66" i="28" s="1"/>
  <c r="BB98" i="28" s="1"/>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60" i="28"/>
  <c r="BE92" i="28"/>
  <c r="BE59" i="28"/>
  <c r="BE61" i="28"/>
  <c r="BE66" i="28" s="1"/>
  <c r="BE62" i="28"/>
  <c r="BE63" i="28"/>
  <c r="BE64" i="28"/>
  <c r="BE65" i="28"/>
  <c r="BG68" i="28"/>
  <c r="BG100" i="28" s="1"/>
  <c r="BG58" i="28"/>
  <c r="BG60" i="28" s="1"/>
  <c r="BG59" i="28"/>
  <c r="BG61" i="28"/>
  <c r="BG66" i="28" s="1"/>
  <c r="BG98" i="28" s="1"/>
  <c r="BG99" i="28" s="1"/>
  <c r="BG62" i="28"/>
  <c r="BG63" i="28"/>
  <c r="BG64" i="28"/>
  <c r="BG65" i="28"/>
  <c r="BH68" i="28"/>
  <c r="BH100" i="28"/>
  <c r="BH58" i="28"/>
  <c r="BH60" i="28"/>
  <c r="BH92" i="28" s="1"/>
  <c r="BH59" i="28"/>
  <c r="BH61" i="28"/>
  <c r="BH62" i="28"/>
  <c r="BH63" i="28"/>
  <c r="BH64" i="28"/>
  <c r="BH65" i="28"/>
  <c r="AA76" i="28"/>
  <c r="AA83" i="28" s="1"/>
  <c r="AA85" i="28" s="1"/>
  <c r="AA58" i="28"/>
  <c r="AA60" i="28"/>
  <c r="AA59" i="28"/>
  <c r="AB76" i="28"/>
  <c r="AB83" i="28" s="1"/>
  <c r="AB85" i="28" s="1"/>
  <c r="AB58" i="28"/>
  <c r="AB60" i="28" s="1"/>
  <c r="AB59" i="28"/>
  <c r="AA82" i="28"/>
  <c r="AB82" i="28"/>
  <c r="BI84" i="28"/>
  <c r="AA61" i="28"/>
  <c r="AA62" i="28"/>
  <c r="AA66" i="28" s="1"/>
  <c r="AA98" i="28" s="1"/>
  <c r="AA63" i="28"/>
  <c r="AA64" i="28"/>
  <c r="AA65" i="28"/>
  <c r="AB61" i="28"/>
  <c r="AB66" i="28" s="1"/>
  <c r="AB98" i="28" s="1"/>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c r="G83" i="28"/>
  <c r="G85" i="28"/>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C44" i="28" s="1"/>
  <c r="D21" i="28"/>
  <c r="E21" i="28"/>
  <c r="E44" i="28" s="1"/>
  <c r="F21" i="28"/>
  <c r="G21" i="28"/>
  <c r="G44" i="28" s="1"/>
  <c r="H21" i="28"/>
  <c r="I21" i="28"/>
  <c r="I44" i="28" s="1"/>
  <c r="J21" i="28"/>
  <c r="J44" i="28" s="1"/>
  <c r="K21" i="28"/>
  <c r="L21" i="28"/>
  <c r="L44" i="28" s="1"/>
  <c r="M21" i="28"/>
  <c r="N21" i="28"/>
  <c r="N44" i="28"/>
  <c r="O21" i="28"/>
  <c r="P21" i="28"/>
  <c r="Q21" i="28"/>
  <c r="R21" i="28"/>
  <c r="S21" i="28"/>
  <c r="S44" i="28" s="1"/>
  <c r="T21" i="28"/>
  <c r="T44" i="28" s="1"/>
  <c r="U21" i="28"/>
  <c r="V21" i="28"/>
  <c r="V44" i="28" s="1"/>
  <c r="W21" i="28"/>
  <c r="X21" i="28"/>
  <c r="Y21" i="28"/>
  <c r="Y44" i="28" s="1"/>
  <c r="Z21" i="28"/>
  <c r="AA21" i="28"/>
  <c r="AB21" i="28"/>
  <c r="AB44" i="28" s="1"/>
  <c r="AC21" i="28"/>
  <c r="AC44" i="28" s="1"/>
  <c r="AD21" i="28"/>
  <c r="AE21" i="28"/>
  <c r="AF21" i="28"/>
  <c r="AG21" i="28"/>
  <c r="AH21" i="28"/>
  <c r="AI21" i="28"/>
  <c r="AI44" i="28" s="1"/>
  <c r="AJ21" i="28"/>
  <c r="AK21" i="28"/>
  <c r="AK44" i="28" s="1"/>
  <c r="AL21" i="28"/>
  <c r="AL44" i="28"/>
  <c r="AM21" i="28"/>
  <c r="AN21" i="28"/>
  <c r="AO21" i="28"/>
  <c r="AP21" i="28"/>
  <c r="AQ21" i="28"/>
  <c r="AR21" i="28"/>
  <c r="AS21" i="28"/>
  <c r="AS44" i="28" s="1"/>
  <c r="AT21" i="28"/>
  <c r="AU21" i="28"/>
  <c r="AU44" i="28" s="1"/>
  <c r="AV21" i="28"/>
  <c r="AW21" i="28"/>
  <c r="AX21" i="28"/>
  <c r="AX44" i="28" s="1"/>
  <c r="AY21" i="28"/>
  <c r="AZ21" i="28"/>
  <c r="AZ44" i="28" s="1"/>
  <c r="BA21" i="28"/>
  <c r="BB21" i="28"/>
  <c r="BC21" i="28"/>
  <c r="BD21" i="28"/>
  <c r="BD44" i="28" s="1"/>
  <c r="BE21" i="28"/>
  <c r="BF21" i="28"/>
  <c r="BG21" i="28"/>
  <c r="BG44" i="28" s="1"/>
  <c r="BH21" i="28"/>
  <c r="C42" i="28"/>
  <c r="D42" i="28"/>
  <c r="D44" i="28" s="1"/>
  <c r="E42" i="28"/>
  <c r="F42" i="28"/>
  <c r="G42" i="28"/>
  <c r="H42" i="28"/>
  <c r="I42" i="28"/>
  <c r="J42" i="28"/>
  <c r="K42" i="28"/>
  <c r="K44" i="28" s="1"/>
  <c r="L42" i="28"/>
  <c r="M42" i="28"/>
  <c r="N42" i="28"/>
  <c r="O42" i="28"/>
  <c r="O44" i="28"/>
  <c r="P42" i="28"/>
  <c r="P44" i="28" s="1"/>
  <c r="Q42" i="28"/>
  <c r="Q44" i="28" s="1"/>
  <c r="R42" i="28"/>
  <c r="S42" i="28"/>
  <c r="T42" i="28"/>
  <c r="U42" i="28"/>
  <c r="U44" i="28" s="1"/>
  <c r="V42" i="28"/>
  <c r="W42" i="28"/>
  <c r="W44" i="28"/>
  <c r="X42" i="28"/>
  <c r="Y42" i="28"/>
  <c r="Z42" i="28"/>
  <c r="AA42" i="28"/>
  <c r="AA44" i="28"/>
  <c r="AB42" i="28"/>
  <c r="AC42" i="28"/>
  <c r="AD42" i="28"/>
  <c r="AD44" i="28" s="1"/>
  <c r="AE42" i="28"/>
  <c r="AE44" i="28"/>
  <c r="AF42" i="28"/>
  <c r="AG42" i="28"/>
  <c r="AH42" i="28"/>
  <c r="AH44" i="28"/>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5" i="27" s="1"/>
  <c r="F62" i="27"/>
  <c r="F92" i="27"/>
  <c r="F63" i="27"/>
  <c r="F93" i="27" s="1"/>
  <c r="F64" i="27"/>
  <c r="F67" i="27"/>
  <c r="F97" i="27"/>
  <c r="T57" i="27"/>
  <c r="T87" i="27" s="1"/>
  <c r="T58" i="27"/>
  <c r="T60" i="27"/>
  <c r="T61" i="27"/>
  <c r="T91" i="27" s="1"/>
  <c r="T62" i="27"/>
  <c r="T92" i="27"/>
  <c r="T63" i="27"/>
  <c r="T93" i="27" s="1"/>
  <c r="T64" i="27"/>
  <c r="T94" i="27" s="1"/>
  <c r="T67" i="27"/>
  <c r="T97" i="27" s="1"/>
  <c r="C57" i="27"/>
  <c r="C87" i="27"/>
  <c r="C89" i="27"/>
  <c r="C58" i="27"/>
  <c r="C88" i="27"/>
  <c r="C60" i="27"/>
  <c r="C90" i="27" s="1"/>
  <c r="C61" i="27"/>
  <c r="C91" i="27" s="1"/>
  <c r="C62" i="27"/>
  <c r="C92" i="27"/>
  <c r="C63" i="27"/>
  <c r="C64" i="27"/>
  <c r="C94" i="27" s="1"/>
  <c r="C67" i="27"/>
  <c r="C97" i="27" s="1"/>
  <c r="D57" i="27"/>
  <c r="D87" i="27"/>
  <c r="D58" i="27"/>
  <c r="D60" i="27"/>
  <c r="D90" i="27" s="1"/>
  <c r="D61" i="27"/>
  <c r="D91" i="27" s="1"/>
  <c r="D62" i="27"/>
  <c r="D92" i="27"/>
  <c r="D63" i="27"/>
  <c r="D93" i="27"/>
  <c r="D64" i="27"/>
  <c r="D94" i="27" s="1"/>
  <c r="D67" i="27"/>
  <c r="D97" i="27" s="1"/>
  <c r="G57" i="27"/>
  <c r="G87" i="27"/>
  <c r="G58" i="27"/>
  <c r="G60" i="27"/>
  <c r="G90" i="27" s="1"/>
  <c r="G95" i="27" s="1"/>
  <c r="G61" i="27"/>
  <c r="G91" i="27" s="1"/>
  <c r="G62" i="27"/>
  <c r="G92" i="27"/>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c r="I61" i="27"/>
  <c r="I91" i="27" s="1"/>
  <c r="I62" i="27"/>
  <c r="I92" i="27"/>
  <c r="I63" i="27"/>
  <c r="I93" i="27" s="1"/>
  <c r="I64" i="27"/>
  <c r="I94" i="27" s="1"/>
  <c r="I67" i="27"/>
  <c r="I97" i="27" s="1"/>
  <c r="J57" i="27"/>
  <c r="J87" i="27"/>
  <c r="J89" i="27"/>
  <c r="J58" i="27"/>
  <c r="J88" i="27"/>
  <c r="J60" i="27"/>
  <c r="J61" i="27"/>
  <c r="J91" i="27" s="1"/>
  <c r="J62" i="27"/>
  <c r="J92" i="27"/>
  <c r="J63" i="27"/>
  <c r="J93" i="27" s="1"/>
  <c r="J64" i="27"/>
  <c r="J94" i="27" s="1"/>
  <c r="J67" i="27"/>
  <c r="J97" i="27" s="1"/>
  <c r="K57" i="27"/>
  <c r="K87" i="27"/>
  <c r="K89" i="27" s="1"/>
  <c r="K58" i="27"/>
  <c r="K88" i="27"/>
  <c r="K60" i="27"/>
  <c r="K61" i="27"/>
  <c r="K91" i="27" s="1"/>
  <c r="K62" i="27"/>
  <c r="K92" i="27"/>
  <c r="K63" i="27"/>
  <c r="K93" i="27" s="1"/>
  <c r="K64" i="27"/>
  <c r="K94" i="27" s="1"/>
  <c r="K67" i="27"/>
  <c r="K97" i="27" s="1"/>
  <c r="L57" i="27"/>
  <c r="L87" i="27"/>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c r="M64" i="27"/>
  <c r="M94" i="27" s="1"/>
  <c r="M67" i="27"/>
  <c r="M97" i="27" s="1"/>
  <c r="N57" i="27"/>
  <c r="N87" i="27" s="1"/>
  <c r="N58" i="27"/>
  <c r="N60" i="27"/>
  <c r="N90" i="27" s="1"/>
  <c r="N61" i="27"/>
  <c r="N91" i="27" s="1"/>
  <c r="N62" i="27"/>
  <c r="N92" i="27" s="1"/>
  <c r="N63" i="27"/>
  <c r="N93" i="27"/>
  <c r="N64" i="27"/>
  <c r="N67" i="27"/>
  <c r="N97" i="27" s="1"/>
  <c r="O57" i="27"/>
  <c r="O87" i="27" s="1"/>
  <c r="O89" i="27" s="1"/>
  <c r="O58" i="27"/>
  <c r="O88" i="27"/>
  <c r="O60" i="27"/>
  <c r="O61" i="27"/>
  <c r="O91" i="27" s="1"/>
  <c r="O62" i="27"/>
  <c r="O92" i="27" s="1"/>
  <c r="O63" i="27"/>
  <c r="O93" i="27"/>
  <c r="O64" i="27"/>
  <c r="O94" i="27" s="1"/>
  <c r="O67" i="27"/>
  <c r="O97" i="27" s="1"/>
  <c r="P57" i="27"/>
  <c r="P87" i="27" s="1"/>
  <c r="P58" i="27"/>
  <c r="P88" i="27"/>
  <c r="P60" i="27"/>
  <c r="P61" i="27"/>
  <c r="P91" i="27"/>
  <c r="P62" i="27"/>
  <c r="P92" i="27"/>
  <c r="P63" i="27"/>
  <c r="P93" i="27"/>
  <c r="P64" i="27"/>
  <c r="P94" i="27"/>
  <c r="P67" i="27"/>
  <c r="P97" i="27"/>
  <c r="Q57" i="27"/>
  <c r="Q87" i="27"/>
  <c r="Q58" i="27"/>
  <c r="Q88" i="27"/>
  <c r="Q89" i="27"/>
  <c r="Q60" i="27"/>
  <c r="Q61" i="27"/>
  <c r="Q91" i="27" s="1"/>
  <c r="Q62" i="27"/>
  <c r="Q92" i="27" s="1"/>
  <c r="Q63" i="27"/>
  <c r="Q93" i="27"/>
  <c r="Q64" i="27"/>
  <c r="Q94" i="27"/>
  <c r="Q67" i="27"/>
  <c r="Q97" i="27"/>
  <c r="R57" i="27"/>
  <c r="R87" i="27"/>
  <c r="R58" i="27"/>
  <c r="R88" i="27"/>
  <c r="R60" i="27"/>
  <c r="R90" i="27"/>
  <c r="R61" i="27"/>
  <c r="R91" i="27"/>
  <c r="R62" i="27"/>
  <c r="R92" i="27"/>
  <c r="R63" i="27"/>
  <c r="R93" i="27"/>
  <c r="R64" i="27"/>
  <c r="R94" i="27"/>
  <c r="R67" i="27"/>
  <c r="R97" i="27"/>
  <c r="S57" i="27"/>
  <c r="S58" i="27"/>
  <c r="S88" i="27"/>
  <c r="S60" i="27"/>
  <c r="S90" i="27" s="1"/>
  <c r="S61" i="27"/>
  <c r="S62" i="27"/>
  <c r="S92" i="27"/>
  <c r="S63" i="27"/>
  <c r="S93" i="27"/>
  <c r="S64" i="27"/>
  <c r="S94" i="27" s="1"/>
  <c r="S67" i="27"/>
  <c r="S97" i="27"/>
  <c r="U57" i="27"/>
  <c r="U87" i="27"/>
  <c r="U58" i="27"/>
  <c r="U88" i="27"/>
  <c r="U60" i="27"/>
  <c r="U90" i="27" s="1"/>
  <c r="U61" i="27"/>
  <c r="U62" i="27"/>
  <c r="U92" i="27" s="1"/>
  <c r="U63" i="27"/>
  <c r="U93" i="27" s="1"/>
  <c r="U64" i="27"/>
  <c r="U94" i="27"/>
  <c r="U67" i="27"/>
  <c r="V57" i="27"/>
  <c r="V59" i="27" s="1"/>
  <c r="V58" i="27"/>
  <c r="V88" i="27"/>
  <c r="V60" i="27"/>
  <c r="V61" i="27"/>
  <c r="V91" i="27" s="1"/>
  <c r="V62" i="27"/>
  <c r="V92" i="27"/>
  <c r="V63" i="27"/>
  <c r="V93" i="27" s="1"/>
  <c r="V64" i="27"/>
  <c r="V94" i="27"/>
  <c r="V67" i="27"/>
  <c r="V97" i="27"/>
  <c r="W57" i="27"/>
  <c r="W87" i="27"/>
  <c r="W58" i="27"/>
  <c r="W60" i="27"/>
  <c r="W61" i="27"/>
  <c r="W91" i="27"/>
  <c r="W62" i="27"/>
  <c r="W92" i="27"/>
  <c r="W63" i="27"/>
  <c r="W93" i="27"/>
  <c r="W64" i="27"/>
  <c r="W94" i="27" s="1"/>
  <c r="W67" i="27"/>
  <c r="W97" i="27"/>
  <c r="X57" i="27"/>
  <c r="X58" i="27"/>
  <c r="X88" i="27" s="1"/>
  <c r="X60" i="27"/>
  <c r="X90" i="27"/>
  <c r="X61" i="27"/>
  <c r="X62" i="27"/>
  <c r="X92" i="27"/>
  <c r="X63" i="27"/>
  <c r="X93" i="27"/>
  <c r="X64" i="27"/>
  <c r="X94" i="27"/>
  <c r="X67" i="27"/>
  <c r="X97" i="27"/>
  <c r="Y57" i="27"/>
  <c r="Y58" i="27"/>
  <c r="Y88" i="27" s="1"/>
  <c r="Y60" i="27"/>
  <c r="Y90" i="27"/>
  <c r="Y61" i="27"/>
  <c r="Y62" i="27"/>
  <c r="Y92" i="27"/>
  <c r="Y63" i="27"/>
  <c r="Y93" i="27"/>
  <c r="Y64" i="27"/>
  <c r="Y94" i="27"/>
  <c r="Y67" i="27"/>
  <c r="Y97" i="27"/>
  <c r="Z57" i="27"/>
  <c r="Z87" i="27" s="1"/>
  <c r="Z89" i="27" s="1"/>
  <c r="Z59" i="27"/>
  <c r="Z58" i="27"/>
  <c r="Z88" i="27"/>
  <c r="Z60" i="27"/>
  <c r="Z90" i="27"/>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c r="AC88" i="27"/>
  <c r="AC60" i="27"/>
  <c r="AC90" i="27" s="1"/>
  <c r="AC61" i="27"/>
  <c r="AC91" i="27"/>
  <c r="AC62" i="27"/>
  <c r="AC92" i="27"/>
  <c r="AC63" i="27"/>
  <c r="AC64" i="27"/>
  <c r="AC94" i="27" s="1"/>
  <c r="AC67" i="27"/>
  <c r="AC97" i="27"/>
  <c r="AD57" i="27"/>
  <c r="AD87" i="27"/>
  <c r="AD58" i="27"/>
  <c r="AD60" i="27"/>
  <c r="AD90" i="27"/>
  <c r="AD95" i="27" s="1"/>
  <c r="AD61" i="27"/>
  <c r="AD91" i="27"/>
  <c r="AD62" i="27"/>
  <c r="AD92" i="27" s="1"/>
  <c r="AD63" i="27"/>
  <c r="AD93" i="27" s="1"/>
  <c r="AD64" i="27"/>
  <c r="AD94" i="27" s="1"/>
  <c r="AD67" i="27"/>
  <c r="AD97" i="27"/>
  <c r="AE57" i="27"/>
  <c r="AE87" i="27"/>
  <c r="AE58" i="27"/>
  <c r="AE60" i="27"/>
  <c r="AE90" i="27"/>
  <c r="AE61" i="27"/>
  <c r="AE91" i="27"/>
  <c r="AE62" i="27"/>
  <c r="AE92" i="27"/>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c r="AG89" i="27" s="1"/>
  <c r="AG60" i="27"/>
  <c r="AG61" i="27"/>
  <c r="AG91" i="27" s="1"/>
  <c r="AG62" i="27"/>
  <c r="AG92" i="27" s="1"/>
  <c r="AG63" i="27"/>
  <c r="AG93" i="27"/>
  <c r="AG64" i="27"/>
  <c r="AG94" i="27"/>
  <c r="AG67" i="27"/>
  <c r="AG97" i="27" s="1"/>
  <c r="AH57" i="27"/>
  <c r="AH87" i="27" s="1"/>
  <c r="AH58" i="27"/>
  <c r="AH88" i="27"/>
  <c r="AH60" i="27"/>
  <c r="AH90" i="27"/>
  <c r="AH61" i="27"/>
  <c r="AH91" i="27"/>
  <c r="AH95" i="27" s="1"/>
  <c r="AH62" i="27"/>
  <c r="AH92" i="27"/>
  <c r="AH63" i="27"/>
  <c r="AH93" i="27"/>
  <c r="AH64" i="27"/>
  <c r="AH94" i="27"/>
  <c r="AH67" i="27"/>
  <c r="AH97" i="27"/>
  <c r="AI57" i="27"/>
  <c r="AI87" i="27"/>
  <c r="AI58" i="27"/>
  <c r="AI88" i="27"/>
  <c r="AI60" i="27"/>
  <c r="AI61" i="27"/>
  <c r="AI91" i="27"/>
  <c r="AI62" i="27"/>
  <c r="AI63" i="27"/>
  <c r="AI93" i="27" s="1"/>
  <c r="AI64" i="27"/>
  <c r="AI94" i="27"/>
  <c r="AI67" i="27"/>
  <c r="AI97" i="27"/>
  <c r="AJ57" i="27"/>
  <c r="AJ87" i="27"/>
  <c r="AJ58" i="27"/>
  <c r="AJ60" i="27"/>
  <c r="AJ90" i="27"/>
  <c r="AJ61" i="27"/>
  <c r="AJ91" i="27"/>
  <c r="AJ62" i="27"/>
  <c r="AJ92" i="27" s="1"/>
  <c r="AJ63" i="27"/>
  <c r="AJ93" i="27" s="1"/>
  <c r="AJ64" i="27"/>
  <c r="AJ94" i="27"/>
  <c r="AJ67" i="27"/>
  <c r="AJ97" i="27"/>
  <c r="AK57" i="27"/>
  <c r="AK87" i="27" s="1"/>
  <c r="AK58" i="27"/>
  <c r="AK88" i="27" s="1"/>
  <c r="AK60" i="27"/>
  <c r="AK90" i="27"/>
  <c r="AK61" i="27"/>
  <c r="AK91" i="27"/>
  <c r="AK62" i="27"/>
  <c r="AK92" i="27"/>
  <c r="AK63" i="27"/>
  <c r="AK93" i="27" s="1"/>
  <c r="AK64" i="27"/>
  <c r="AK94" i="27"/>
  <c r="AK67" i="27"/>
  <c r="AK97" i="27"/>
  <c r="AL57" i="27"/>
  <c r="AL87" i="27"/>
  <c r="AL58" i="27"/>
  <c r="AL60" i="27"/>
  <c r="AL61" i="27"/>
  <c r="AL91" i="27"/>
  <c r="AL62" i="27"/>
  <c r="AL92" i="27"/>
  <c r="AL95" i="27" s="1"/>
  <c r="AL63" i="27"/>
  <c r="AL93" i="27"/>
  <c r="AL64" i="27"/>
  <c r="AL94" i="27" s="1"/>
  <c r="AL67" i="27"/>
  <c r="AL97" i="27"/>
  <c r="AM57" i="27"/>
  <c r="AM87" i="27"/>
  <c r="AM58" i="27"/>
  <c r="AM60" i="27"/>
  <c r="AM90" i="27"/>
  <c r="AM61" i="27"/>
  <c r="AM91" i="27"/>
  <c r="AM62" i="27"/>
  <c r="AM63" i="27"/>
  <c r="AM93" i="27"/>
  <c r="AM95" i="27" s="1"/>
  <c r="AM64" i="27"/>
  <c r="AM94" i="27" s="1"/>
  <c r="AM67" i="27"/>
  <c r="AM97" i="27"/>
  <c r="AN57" i="27"/>
  <c r="AN87" i="27"/>
  <c r="AN58" i="27"/>
  <c r="AN60" i="27"/>
  <c r="AN61" i="27"/>
  <c r="AN91" i="27"/>
  <c r="AN62" i="27"/>
  <c r="AN92" i="27"/>
  <c r="AN63" i="27"/>
  <c r="AN93" i="27"/>
  <c r="AN64" i="27"/>
  <c r="AN94" i="27" s="1"/>
  <c r="AN67" i="27"/>
  <c r="AN97" i="27"/>
  <c r="AO57" i="27"/>
  <c r="AO59" i="27" s="1"/>
  <c r="AO87" i="27"/>
  <c r="AO89" i="27" s="1"/>
  <c r="AO96" i="27" s="1"/>
  <c r="AO98" i="27" s="1"/>
  <c r="AO58" i="27"/>
  <c r="AO88" i="27" s="1"/>
  <c r="AO60" i="27"/>
  <c r="AO90" i="27"/>
  <c r="AO61" i="27"/>
  <c r="AO91" i="27"/>
  <c r="AO62" i="27"/>
  <c r="AO63" i="27"/>
  <c r="AO93" i="27" s="1"/>
  <c r="AO64" i="27"/>
  <c r="AO94" i="27" s="1"/>
  <c r="AO67" i="27"/>
  <c r="AO97" i="27"/>
  <c r="AP57" i="27"/>
  <c r="AP59" i="27" s="1"/>
  <c r="AP87" i="27"/>
  <c r="AP58" i="27"/>
  <c r="AP88" i="27" s="1"/>
  <c r="AP89" i="27" s="1"/>
  <c r="AP60" i="27"/>
  <c r="AP90" i="27"/>
  <c r="AP61" i="27"/>
  <c r="AP91" i="27" s="1"/>
  <c r="AP95" i="27" s="1"/>
  <c r="AP62" i="27"/>
  <c r="AP92" i="27" s="1"/>
  <c r="AP63" i="27"/>
  <c r="AP93" i="27"/>
  <c r="AP64" i="27"/>
  <c r="AP94" i="27"/>
  <c r="AP67" i="27"/>
  <c r="AP97" i="27" s="1"/>
  <c r="AQ57" i="27"/>
  <c r="AQ87" i="27" s="1"/>
  <c r="AQ89" i="27" s="1"/>
  <c r="AQ58" i="27"/>
  <c r="AQ88" i="27"/>
  <c r="AQ60" i="27"/>
  <c r="AQ61" i="27"/>
  <c r="AQ91" i="27"/>
  <c r="AQ62" i="27"/>
  <c r="AQ92" i="27" s="1"/>
  <c r="AQ63" i="27"/>
  <c r="AQ93" i="27"/>
  <c r="AQ64" i="27"/>
  <c r="AQ94" i="27"/>
  <c r="AQ67" i="27"/>
  <c r="AQ97" i="27" s="1"/>
  <c r="AR57" i="27"/>
  <c r="AR87" i="27" s="1"/>
  <c r="AR58" i="27"/>
  <c r="AR60" i="27"/>
  <c r="AR90" i="27"/>
  <c r="AR61" i="27"/>
  <c r="AR91" i="27"/>
  <c r="AR62" i="27"/>
  <c r="AR92" i="27" s="1"/>
  <c r="AR95" i="27" s="1"/>
  <c r="AR63" i="27"/>
  <c r="AR93" i="27" s="1"/>
  <c r="AR64" i="27"/>
  <c r="AR94" i="27"/>
  <c r="AR67" i="27"/>
  <c r="AR97" i="27"/>
  <c r="AS57" i="27"/>
  <c r="AS59" i="27" s="1"/>
  <c r="AS87" i="27"/>
  <c r="AS58" i="27"/>
  <c r="AS88" i="27" s="1"/>
  <c r="AS60" i="27"/>
  <c r="AS90" i="27"/>
  <c r="AS61" i="27"/>
  <c r="AS65" i="27" s="1"/>
  <c r="AS91" i="27"/>
  <c r="AS95" i="27" s="1"/>
  <c r="AS96" i="27" s="1"/>
  <c r="AS62" i="27"/>
  <c r="AS92" i="27" s="1"/>
  <c r="AS63" i="27"/>
  <c r="AS64" i="27"/>
  <c r="AS94" i="27"/>
  <c r="AS67" i="27"/>
  <c r="AS97" i="27"/>
  <c r="AS98" i="27" s="1"/>
  <c r="AT57" i="27"/>
  <c r="AT59" i="27" s="1"/>
  <c r="AT87" i="27"/>
  <c r="AT89" i="27" s="1"/>
  <c r="AT58" i="27"/>
  <c r="AT88" i="27"/>
  <c r="AT60" i="27"/>
  <c r="AT90" i="27"/>
  <c r="AT61" i="27"/>
  <c r="AT91" i="27"/>
  <c r="AT95" i="27" s="1"/>
  <c r="AT62" i="27"/>
  <c r="AT92" i="27" s="1"/>
  <c r="AT63" i="27"/>
  <c r="AT93" i="27"/>
  <c r="AT64" i="27"/>
  <c r="AT94" i="27"/>
  <c r="AT67" i="27"/>
  <c r="AT97" i="27"/>
  <c r="AU57" i="27"/>
  <c r="BJ57" i="27" s="1"/>
  <c r="BK57" i="27" s="1"/>
  <c r="AU58" i="27"/>
  <c r="AU88" i="27" s="1"/>
  <c r="AU60" i="27"/>
  <c r="AU90" i="27"/>
  <c r="AU61" i="27"/>
  <c r="AU91" i="27"/>
  <c r="AU62" i="27"/>
  <c r="AU92" i="27"/>
  <c r="AU63" i="27"/>
  <c r="AU93" i="27" s="1"/>
  <c r="AU64" i="27"/>
  <c r="AU94" i="27"/>
  <c r="AU67" i="27"/>
  <c r="AU97" i="27"/>
  <c r="AV57" i="27"/>
  <c r="AV87" i="27" s="1"/>
  <c r="AV58" i="27"/>
  <c r="AV88" i="27"/>
  <c r="AV60" i="27"/>
  <c r="AV90" i="27"/>
  <c r="AV95" i="27"/>
  <c r="AV61" i="27"/>
  <c r="AV91" i="27"/>
  <c r="AV62" i="27"/>
  <c r="AV92" i="27" s="1"/>
  <c r="AV63" i="27"/>
  <c r="AV93" i="27"/>
  <c r="AV64" i="27"/>
  <c r="AV94" i="27"/>
  <c r="AV67" i="27"/>
  <c r="AV97" i="27" s="1"/>
  <c r="AW57" i="27"/>
  <c r="AW87" i="27"/>
  <c r="AW58" i="27"/>
  <c r="AW88" i="27"/>
  <c r="AW89" i="27" s="1"/>
  <c r="AW60" i="27"/>
  <c r="AW61" i="27"/>
  <c r="AW91" i="27"/>
  <c r="AW62" i="27"/>
  <c r="AW92" i="27"/>
  <c r="AW63" i="27"/>
  <c r="AW93" i="27" s="1"/>
  <c r="AW64" i="27"/>
  <c r="AW94" i="27" s="1"/>
  <c r="AW67" i="27"/>
  <c r="AW97" i="27"/>
  <c r="AX57" i="27"/>
  <c r="AX59" i="27" s="1"/>
  <c r="AX66" i="27" s="1"/>
  <c r="AX68" i="27" s="1"/>
  <c r="AX69" i="27" s="1"/>
  <c r="AX87" i="27"/>
  <c r="AX58" i="27"/>
  <c r="AX88" i="27"/>
  <c r="AX89" i="27" s="1"/>
  <c r="AX60" i="27"/>
  <c r="AX61" i="27"/>
  <c r="AX91" i="27"/>
  <c r="AX62" i="27"/>
  <c r="AX92" i="27"/>
  <c r="AX63" i="27"/>
  <c r="AX93" i="27"/>
  <c r="AX64" i="27"/>
  <c r="AX94" i="27" s="1"/>
  <c r="AX67" i="27"/>
  <c r="AX97" i="27"/>
  <c r="AY57" i="27"/>
  <c r="AY87" i="27"/>
  <c r="AY58" i="27"/>
  <c r="AY60" i="27"/>
  <c r="AY90" i="27" s="1"/>
  <c r="AY61" i="27"/>
  <c r="AY91" i="27"/>
  <c r="AY62" i="27"/>
  <c r="AY92" i="27"/>
  <c r="AY63" i="27"/>
  <c r="AY64" i="27"/>
  <c r="AY94" i="27" s="1"/>
  <c r="AY67" i="27"/>
  <c r="AY97" i="27"/>
  <c r="AZ57" i="27"/>
  <c r="AZ87" i="27"/>
  <c r="AZ58" i="27"/>
  <c r="AZ60" i="27"/>
  <c r="AZ61" i="27"/>
  <c r="AZ91" i="27"/>
  <c r="AZ62" i="27"/>
  <c r="AZ92" i="27"/>
  <c r="AZ63" i="27"/>
  <c r="AZ65" i="27" s="1"/>
  <c r="AZ93" i="27"/>
  <c r="AZ64" i="27"/>
  <c r="AZ94" i="27" s="1"/>
  <c r="AZ67" i="27"/>
  <c r="AZ97" i="27"/>
  <c r="BA57" i="27"/>
  <c r="BA58" i="27"/>
  <c r="BA88" i="27"/>
  <c r="BA60" i="27"/>
  <c r="BA61" i="27"/>
  <c r="BA91" i="27"/>
  <c r="BA62" i="27"/>
  <c r="BA92" i="27"/>
  <c r="BA63" i="27"/>
  <c r="BA93" i="27" s="1"/>
  <c r="BA64" i="27"/>
  <c r="BA94" i="27"/>
  <c r="BA67" i="27"/>
  <c r="BA97" i="27"/>
  <c r="BB57" i="27"/>
  <c r="BB58" i="27"/>
  <c r="BB88" i="27"/>
  <c r="BB60" i="27"/>
  <c r="BB90" i="27" s="1"/>
  <c r="BB61" i="27"/>
  <c r="BB91" i="27"/>
  <c r="BB62" i="27"/>
  <c r="BB92" i="27"/>
  <c r="BB63" i="27"/>
  <c r="BB93" i="27"/>
  <c r="BB64" i="27"/>
  <c r="BB94" i="27" s="1"/>
  <c r="BB67" i="27"/>
  <c r="BB97" i="27"/>
  <c r="BC57" i="27"/>
  <c r="BC58" i="27"/>
  <c r="BC88" i="27"/>
  <c r="BC60" i="27"/>
  <c r="BC61" i="27"/>
  <c r="BC91" i="27"/>
  <c r="BC62" i="27"/>
  <c r="BC92" i="27"/>
  <c r="BC63" i="27"/>
  <c r="BC93" i="27" s="1"/>
  <c r="BC64" i="27"/>
  <c r="BC94" i="27"/>
  <c r="BC67" i="27"/>
  <c r="BC97" i="27"/>
  <c r="BD57" i="27"/>
  <c r="BD59" i="27" s="1"/>
  <c r="BD58" i="27"/>
  <c r="BD88" i="27"/>
  <c r="BD60" i="27"/>
  <c r="BD90" i="27" s="1"/>
  <c r="BD61" i="27"/>
  <c r="BD91" i="27"/>
  <c r="BD62" i="27"/>
  <c r="BD92" i="27"/>
  <c r="BD63" i="27"/>
  <c r="BD64" i="27"/>
  <c r="BD94" i="27" s="1"/>
  <c r="BD67" i="27"/>
  <c r="BD97" i="27"/>
  <c r="BE57" i="27"/>
  <c r="BE87" i="27"/>
  <c r="BE58" i="27"/>
  <c r="BE60" i="27"/>
  <c r="BE61" i="27"/>
  <c r="BE91" i="27"/>
  <c r="BE62" i="27"/>
  <c r="BE92" i="27"/>
  <c r="BE63" i="27"/>
  <c r="BE93" i="27"/>
  <c r="BE64" i="27"/>
  <c r="BE94" i="27" s="1"/>
  <c r="BE67" i="27"/>
  <c r="BE97" i="27"/>
  <c r="BF57" i="27"/>
  <c r="BF58" i="27"/>
  <c r="BF60" i="27"/>
  <c r="BF61" i="27"/>
  <c r="BF91" i="27"/>
  <c r="BF62" i="27"/>
  <c r="BF92" i="27"/>
  <c r="BF63" i="27"/>
  <c r="BF93" i="27"/>
  <c r="BF64" i="27"/>
  <c r="BF94" i="27" s="1"/>
  <c r="BF67" i="27"/>
  <c r="BF97" i="27"/>
  <c r="BG57" i="27"/>
  <c r="BG59" i="27" s="1"/>
  <c r="BG87" i="27"/>
  <c r="BG58" i="27"/>
  <c r="BG88" i="27"/>
  <c r="BG60" i="27"/>
  <c r="BG90" i="27" s="1"/>
  <c r="BG95" i="27" s="1"/>
  <c r="BG61" i="27"/>
  <c r="BG91" i="27"/>
  <c r="BG62" i="27"/>
  <c r="BG92" i="27"/>
  <c r="BG63" i="27"/>
  <c r="BG93" i="27"/>
  <c r="BG64" i="27"/>
  <c r="BG94" i="27" s="1"/>
  <c r="BG67" i="27"/>
  <c r="BG97" i="27"/>
  <c r="BH57" i="27"/>
  <c r="BH87" i="27"/>
  <c r="BH58" i="27"/>
  <c r="BH60" i="27"/>
  <c r="BH90" i="27" s="1"/>
  <c r="BH61" i="27"/>
  <c r="BH91" i="27"/>
  <c r="BH62" i="27"/>
  <c r="BH92" i="27"/>
  <c r="BH63" i="27"/>
  <c r="BH93" i="27"/>
  <c r="BH64" i="27"/>
  <c r="BH94" i="27" s="1"/>
  <c r="BH67" i="27"/>
  <c r="BH97" i="27"/>
  <c r="BI23" i="27"/>
  <c r="BI60" i="27"/>
  <c r="BI24" i="27"/>
  <c r="BI61" i="27" s="1"/>
  <c r="BI29" i="27"/>
  <c r="BI62" i="27" s="1"/>
  <c r="BI30" i="27"/>
  <c r="BI32" i="27"/>
  <c r="BI63" i="27"/>
  <c r="BI25" i="27"/>
  <c r="BI26" i="27"/>
  <c r="BI27" i="27"/>
  <c r="BI28" i="27"/>
  <c r="BI33" i="27"/>
  <c r="BI34" i="27"/>
  <c r="BI36" i="27"/>
  <c r="BI37" i="27"/>
  <c r="BI38" i="27"/>
  <c r="BI39" i="27"/>
  <c r="BI41" i="27"/>
  <c r="BI31" i="27"/>
  <c r="BI35" i="27"/>
  <c r="BI67" i="27"/>
  <c r="BI97" i="27"/>
  <c r="BI4" i="27"/>
  <c r="BI57" i="27" s="1"/>
  <c r="BI5" i="27"/>
  <c r="BI21" i="27"/>
  <c r="BI6" i="27"/>
  <c r="BI7" i="27"/>
  <c r="BI8" i="27"/>
  <c r="BI9" i="27"/>
  <c r="BI10" i="27"/>
  <c r="BI11" i="27"/>
  <c r="BI12" i="27"/>
  <c r="BI13" i="27"/>
  <c r="BI14" i="27"/>
  <c r="BI15" i="27"/>
  <c r="BI16" i="27"/>
  <c r="BI17" i="27"/>
  <c r="BI18" i="27"/>
  <c r="BI20" i="27"/>
  <c r="C59" i="27"/>
  <c r="G65" i="27"/>
  <c r="J59" i="27"/>
  <c r="K59" i="27"/>
  <c r="L59" i="27"/>
  <c r="O59" i="27"/>
  <c r="P59" i="27"/>
  <c r="Q59" i="27"/>
  <c r="R59" i="27"/>
  <c r="R68" i="27"/>
  <c r="R69" i="27" s="1"/>
  <c r="R65" i="27"/>
  <c r="R66" i="27" s="1"/>
  <c r="U59" i="27"/>
  <c r="AD65" i="27"/>
  <c r="AG59" i="27"/>
  <c r="AI59" i="27"/>
  <c r="AK59" i="27"/>
  <c r="AQ59" i="27"/>
  <c r="AV59" i="27"/>
  <c r="AW59" i="27"/>
  <c r="BB65" i="27"/>
  <c r="C21" i="27"/>
  <c r="D21" i="27"/>
  <c r="D44" i="27" s="1"/>
  <c r="E21" i="27"/>
  <c r="F21" i="27"/>
  <c r="F44" i="27" s="1"/>
  <c r="G21" i="27"/>
  <c r="H21" i="27"/>
  <c r="I21" i="27"/>
  <c r="J21" i="27"/>
  <c r="K21" i="27"/>
  <c r="L21" i="27"/>
  <c r="M21" i="27"/>
  <c r="M44" i="27" s="1"/>
  <c r="N21" i="27"/>
  <c r="O21" i="27"/>
  <c r="P21" i="27"/>
  <c r="Q21" i="27"/>
  <c r="R21" i="27"/>
  <c r="R44" i="27"/>
  <c r="S21" i="27"/>
  <c r="S44" i="27" s="1"/>
  <c r="T21" i="27"/>
  <c r="U21" i="27"/>
  <c r="U44" i="27" s="1"/>
  <c r="V21" i="27"/>
  <c r="W21" i="27"/>
  <c r="X21" i="27"/>
  <c r="Y21" i="27"/>
  <c r="Z21" i="27"/>
  <c r="Z44" i="27"/>
  <c r="AA21" i="27"/>
  <c r="AA44" i="27" s="1"/>
  <c r="AB21" i="27"/>
  <c r="AC21" i="27"/>
  <c r="AC44" i="27" s="1"/>
  <c r="AD21" i="27"/>
  <c r="AE21" i="27"/>
  <c r="AF21" i="27"/>
  <c r="AG21" i="27"/>
  <c r="AG44" i="27" s="1"/>
  <c r="AH21" i="27"/>
  <c r="AH44" i="27" s="1"/>
  <c r="AI21" i="27"/>
  <c r="AJ21" i="27"/>
  <c r="AK21" i="27"/>
  <c r="AL21" i="27"/>
  <c r="AL44" i="27"/>
  <c r="AM21" i="27"/>
  <c r="AN21" i="27"/>
  <c r="AN44" i="27" s="1"/>
  <c r="AO21" i="27"/>
  <c r="AP21" i="27"/>
  <c r="AP44" i="27" s="1"/>
  <c r="AQ21" i="27"/>
  <c r="AR21" i="27"/>
  <c r="AS21" i="27"/>
  <c r="AT21" i="27"/>
  <c r="AU21" i="27"/>
  <c r="AV21" i="27"/>
  <c r="AV44" i="27" s="1"/>
  <c r="AW21" i="27"/>
  <c r="AX21" i="27"/>
  <c r="AX44" i="27" s="1"/>
  <c r="AY21" i="27"/>
  <c r="AZ21" i="27"/>
  <c r="BA21" i="27"/>
  <c r="BB21" i="27"/>
  <c r="BC21" i="27"/>
  <c r="BD21" i="27"/>
  <c r="BD44" i="27" s="1"/>
  <c r="BE21" i="27"/>
  <c r="BF21" i="27"/>
  <c r="BG21" i="27"/>
  <c r="BH21" i="27"/>
  <c r="BH44" i="27" s="1"/>
  <c r="C42" i="27"/>
  <c r="C44" i="27"/>
  <c r="D42" i="27"/>
  <c r="E42" i="27"/>
  <c r="E44" i="27" s="1"/>
  <c r="F42" i="27"/>
  <c r="G42" i="27"/>
  <c r="H42" i="27"/>
  <c r="I42" i="27"/>
  <c r="I44" i="27"/>
  <c r="J42" i="27"/>
  <c r="J44" i="27" s="1"/>
  <c r="K42" i="27"/>
  <c r="K44" i="27" s="1"/>
  <c r="L42" i="27"/>
  <c r="M42" i="27"/>
  <c r="N42" i="27"/>
  <c r="O42" i="27"/>
  <c r="P42" i="27"/>
  <c r="P44" i="27"/>
  <c r="Q42" i="27"/>
  <c r="Q44" i="27" s="1"/>
  <c r="R42" i="27"/>
  <c r="S42" i="27"/>
  <c r="T42" i="27"/>
  <c r="U42" i="27"/>
  <c r="V42" i="27"/>
  <c r="W42" i="27"/>
  <c r="X42" i="27"/>
  <c r="Y42" i="27"/>
  <c r="Y44" i="27"/>
  <c r="Z42" i="27"/>
  <c r="AA42" i="27"/>
  <c r="AB42" i="27"/>
  <c r="AC42" i="27"/>
  <c r="AD42" i="27"/>
  <c r="AD44" i="27" s="1"/>
  <c r="AE42" i="27"/>
  <c r="AF42" i="27"/>
  <c r="AF44" i="27"/>
  <c r="AG42" i="27"/>
  <c r="AH42" i="27"/>
  <c r="AI42" i="27"/>
  <c r="AI44" i="27"/>
  <c r="AJ42" i="27"/>
  <c r="AJ44" i="27" s="1"/>
  <c r="AK42" i="27"/>
  <c r="AK44" i="27"/>
  <c r="AK69" i="27" s="1"/>
  <c r="AL42" i="27"/>
  <c r="AM42" i="27"/>
  <c r="AN42" i="27"/>
  <c r="AO42" i="27"/>
  <c r="AO44" i="27"/>
  <c r="AP42" i="27"/>
  <c r="AQ42" i="27"/>
  <c r="AQ44" i="27"/>
  <c r="AR42" i="27"/>
  <c r="AS42" i="27"/>
  <c r="AS44" i="27"/>
  <c r="AT42" i="27"/>
  <c r="AT44" i="27" s="1"/>
  <c r="AU42" i="27"/>
  <c r="AU44" i="27" s="1"/>
  <c r="AV42" i="27"/>
  <c r="AW42" i="27"/>
  <c r="AW44" i="27"/>
  <c r="AX42" i="27"/>
  <c r="AY42" i="27"/>
  <c r="AY44" i="27"/>
  <c r="AZ42" i="27"/>
  <c r="BA42" i="27"/>
  <c r="BA44" i="27" s="1"/>
  <c r="BB42" i="27"/>
  <c r="BC42" i="27"/>
  <c r="BD42" i="27"/>
  <c r="BE42" i="27"/>
  <c r="BE44" i="27"/>
  <c r="BF42" i="27"/>
  <c r="BG42" i="27"/>
  <c r="BG44" i="27" s="1"/>
  <c r="BH42" i="27"/>
  <c r="L44" i="27"/>
  <c r="V44" i="27"/>
  <c r="AB44" i="27"/>
  <c r="AB69" i="27" s="1"/>
  <c r="AR44" i="27"/>
  <c r="BB44" i="27"/>
  <c r="C54" i="20"/>
  <c r="C54" i="18"/>
  <c r="AK89" i="27"/>
  <c r="AK96" i="27" s="1"/>
  <c r="AI89" i="27"/>
  <c r="AO98" i="28"/>
  <c r="BD92" i="28"/>
  <c r="AY98" i="28"/>
  <c r="AY99" i="28"/>
  <c r="AY101" i="28"/>
  <c r="Z99" i="28"/>
  <c r="AH66" i="28"/>
  <c r="AI98" i="28"/>
  <c r="C63" i="20"/>
  <c r="C65" i="31"/>
  <c r="K63" i="20"/>
  <c r="S63" i="20"/>
  <c r="AA63" i="20"/>
  <c r="AI63" i="20"/>
  <c r="AQ63" i="20"/>
  <c r="AY63" i="20"/>
  <c r="BO63" i="20"/>
  <c r="BO64" i="20" s="1"/>
  <c r="BO66" i="20" s="1"/>
  <c r="BW63" i="20"/>
  <c r="BW64" i="20"/>
  <c r="CE63" i="20"/>
  <c r="CU63" i="20"/>
  <c r="CU64" i="20" s="1"/>
  <c r="CU66" i="20" s="1"/>
  <c r="E63" i="20"/>
  <c r="E64" i="20" s="1"/>
  <c r="E66" i="20" s="1"/>
  <c r="F63" i="20"/>
  <c r="F64" i="20"/>
  <c r="F66" i="20"/>
  <c r="D63" i="20"/>
  <c r="DB60" i="20"/>
  <c r="DC60" i="20"/>
  <c r="K64" i="20"/>
  <c r="K66" i="20" s="1"/>
  <c r="S64" i="20"/>
  <c r="S66" i="20"/>
  <c r="AQ64" i="20"/>
  <c r="AQ66" i="20"/>
  <c r="AY64" i="20"/>
  <c r="AY66" i="20" s="1"/>
  <c r="BG64" i="20"/>
  <c r="BG66" i="20" s="1"/>
  <c r="BW66" i="20"/>
  <c r="CE64" i="20"/>
  <c r="CE66" i="20"/>
  <c r="DB57" i="20"/>
  <c r="DC57" i="20"/>
  <c r="DB59" i="20"/>
  <c r="DC59" i="20" s="1"/>
  <c r="R64" i="20"/>
  <c r="R66" i="20"/>
  <c r="BN64" i="20"/>
  <c r="BN66" i="20"/>
  <c r="BV66" i="20"/>
  <c r="D64" i="20"/>
  <c r="D66" i="20" s="1"/>
  <c r="R95" i="27"/>
  <c r="D95" i="27"/>
  <c r="AB67" i="28"/>
  <c r="AB69" i="28" s="1"/>
  <c r="AB70" i="28" s="1"/>
  <c r="AB92" i="28"/>
  <c r="AB99" i="28" s="1"/>
  <c r="AB101" i="28" s="1"/>
  <c r="AW92" i="28"/>
  <c r="AY67" i="28"/>
  <c r="AY69" i="28"/>
  <c r="BG92" i="28"/>
  <c r="BG101" i="28"/>
  <c r="AH92" i="28"/>
  <c r="AG66" i="28"/>
  <c r="AG98" i="28" s="1"/>
  <c r="F54" i="20"/>
  <c r="W66" i="20"/>
  <c r="CG64" i="20"/>
  <c r="CG66" i="20"/>
  <c r="CK64" i="20"/>
  <c r="CK66" i="20" s="1"/>
  <c r="F98" i="28"/>
  <c r="W66" i="28"/>
  <c r="Q66" i="28"/>
  <c r="Q98" i="28"/>
  <c r="K66" i="28"/>
  <c r="G66" i="28"/>
  <c r="G98" i="28" s="1"/>
  <c r="G99" i="28" s="1"/>
  <c r="G101" i="28" s="1"/>
  <c r="G67" i="28"/>
  <c r="G69" i="28" s="1"/>
  <c r="E60" i="18"/>
  <c r="AD64" i="20"/>
  <c r="AD66" i="20" s="1"/>
  <c r="CB64" i="20"/>
  <c r="CB66" i="20" s="1"/>
  <c r="M63" i="20"/>
  <c r="O63" i="20"/>
  <c r="O64" i="20"/>
  <c r="O66" i="20"/>
  <c r="AC63" i="20"/>
  <c r="AC64" i="20"/>
  <c r="AC66" i="20" s="1"/>
  <c r="AS64" i="20"/>
  <c r="AS66" i="20"/>
  <c r="AU63" i="20"/>
  <c r="AU64" i="20"/>
  <c r="AU66" i="20"/>
  <c r="BI63" i="20"/>
  <c r="BI64" i="20" s="1"/>
  <c r="BI66" i="20" s="1"/>
  <c r="BY63" i="20"/>
  <c r="CA63" i="20"/>
  <c r="CA64" i="20" s="1"/>
  <c r="CA66" i="20" s="1"/>
  <c r="CO63" i="20"/>
  <c r="CO64" i="20"/>
  <c r="CO66" i="20" s="1"/>
  <c r="CQ63" i="20"/>
  <c r="CQ64" i="20"/>
  <c r="CQ66" i="20" s="1"/>
  <c r="DC52" i="31"/>
  <c r="DB59" i="31"/>
  <c r="DC59" i="31"/>
  <c r="K98" i="28"/>
  <c r="BF98" i="28"/>
  <c r="M64" i="20"/>
  <c r="M66" i="20"/>
  <c r="AG67" i="28"/>
  <c r="AG69" i="28" s="1"/>
  <c r="Y87" i="27"/>
  <c r="Y89" i="27" s="1"/>
  <c r="Y59" i="27"/>
  <c r="E91" i="27"/>
  <c r="E65" i="27"/>
  <c r="H65" i="27"/>
  <c r="AE88" i="27"/>
  <c r="AE89" i="27"/>
  <c r="AE59" i="27"/>
  <c r="P90" i="27"/>
  <c r="P95" i="27"/>
  <c r="P65" i="27"/>
  <c r="P66" i="27" s="1"/>
  <c r="K90" i="27"/>
  <c r="K95" i="27"/>
  <c r="K96" i="27" s="1"/>
  <c r="K98" i="27" s="1"/>
  <c r="F44" i="28"/>
  <c r="P67" i="28"/>
  <c r="P69" i="28" s="1"/>
  <c r="P70" i="28" s="1"/>
  <c r="P92" i="28"/>
  <c r="L99" i="28"/>
  <c r="L101" i="28"/>
  <c r="L103" i="28"/>
  <c r="BJ64" i="28"/>
  <c r="D66" i="28"/>
  <c r="BE90" i="27"/>
  <c r="BE95" i="27" s="1"/>
  <c r="BE65" i="27"/>
  <c r="BB59" i="27"/>
  <c r="BB66" i="27" s="1"/>
  <c r="BB68" i="27" s="1"/>
  <c r="BB69" i="27" s="1"/>
  <c r="BB87" i="27"/>
  <c r="BB89" i="27" s="1"/>
  <c r="AB90" i="27"/>
  <c r="AB95" i="27" s="1"/>
  <c r="AB96" i="27" s="1"/>
  <c r="AB98" i="27" s="1"/>
  <c r="AB65" i="27"/>
  <c r="AJ67" i="28"/>
  <c r="AJ69" i="28"/>
  <c r="AJ92" i="28"/>
  <c r="AJ99" i="28" s="1"/>
  <c r="AJ101" i="28" s="1"/>
  <c r="CV65" i="31"/>
  <c r="CV66" i="31" s="1"/>
  <c r="AI90" i="27"/>
  <c r="AE93" i="27"/>
  <c r="AE95" i="27"/>
  <c r="H87" i="27"/>
  <c r="H89" i="27"/>
  <c r="H59" i="27"/>
  <c r="T88" i="27"/>
  <c r="T89" i="27" s="1"/>
  <c r="T96" i="27" s="1"/>
  <c r="T98" i="27" s="1"/>
  <c r="T59" i="27"/>
  <c r="F91" i="27"/>
  <c r="L54" i="20"/>
  <c r="DB53" i="20"/>
  <c r="DC53" i="20"/>
  <c r="BG66" i="27"/>
  <c r="BG68" i="27" s="1"/>
  <c r="AH89" i="27"/>
  <c r="AH96" i="27"/>
  <c r="AH98" i="27"/>
  <c r="J90" i="27"/>
  <c r="J95" i="27" s="1"/>
  <c r="J96" i="27" s="1"/>
  <c r="J98" i="27" s="1"/>
  <c r="BJ60" i="27"/>
  <c r="G88" i="27"/>
  <c r="G89" i="27" s="1"/>
  <c r="G59" i="27"/>
  <c r="G66" i="27"/>
  <c r="G68" i="27"/>
  <c r="G69" i="27" s="1"/>
  <c r="BI59" i="28"/>
  <c r="V92" i="28"/>
  <c r="R99" i="28"/>
  <c r="H92" i="28"/>
  <c r="H70" i="28"/>
  <c r="BJ62" i="28"/>
  <c r="BK62" i="28" s="1"/>
  <c r="BI93" i="27"/>
  <c r="AN90" i="27"/>
  <c r="AN95" i="27"/>
  <c r="AN65" i="27"/>
  <c r="AK95" i="27"/>
  <c r="Y60" i="28"/>
  <c r="Y92" i="28" s="1"/>
  <c r="I65" i="31"/>
  <c r="DB60" i="31"/>
  <c r="DC60" i="31" s="1"/>
  <c r="AR59" i="27"/>
  <c r="AR88" i="27"/>
  <c r="C93" i="27"/>
  <c r="C95" i="27" s="1"/>
  <c r="C65" i="27"/>
  <c r="F94" i="27"/>
  <c r="BJ64" i="27"/>
  <c r="BD87" i="27"/>
  <c r="BD89" i="27"/>
  <c r="I87" i="27"/>
  <c r="I89" i="27"/>
  <c r="I59" i="27"/>
  <c r="BK64" i="28"/>
  <c r="BE98" i="28"/>
  <c r="BE99" i="28" s="1"/>
  <c r="BE101" i="28" s="1"/>
  <c r="BE67" i="28"/>
  <c r="BE69" i="28" s="1"/>
  <c r="AD92" i="28"/>
  <c r="CV68" i="31"/>
  <c r="CV70" i="31" s="1"/>
  <c r="O66" i="28"/>
  <c r="BA92" i="28"/>
  <c r="DB52" i="20"/>
  <c r="DC52" i="20" s="1"/>
  <c r="AF65" i="27"/>
  <c r="AF66" i="27" s="1"/>
  <c r="AF68" i="27" s="1"/>
  <c r="AF69" i="27" s="1"/>
  <c r="J65" i="27"/>
  <c r="J66" i="27" s="1"/>
  <c r="J68" i="27" s="1"/>
  <c r="J69" i="27"/>
  <c r="BI92" i="27"/>
  <c r="BA87" i="27"/>
  <c r="BA89" i="27"/>
  <c r="BA59" i="27"/>
  <c r="Z65" i="27"/>
  <c r="Z66" i="27" s="1"/>
  <c r="Z68" i="27" s="1"/>
  <c r="U89" i="27"/>
  <c r="M65" i="27"/>
  <c r="M66" i="27" s="1"/>
  <c r="M68" i="27" s="1"/>
  <c r="M69" i="27" s="1"/>
  <c r="M90" i="27"/>
  <c r="M95" i="27" s="1"/>
  <c r="R67" i="28"/>
  <c r="C64" i="20"/>
  <c r="BC44" i="27"/>
  <c r="AM44" i="27"/>
  <c r="AE44" i="27"/>
  <c r="W44" i="27"/>
  <c r="O44" i="27"/>
  <c r="G44" i="27"/>
  <c r="P68" i="27"/>
  <c r="P69" i="27" s="1"/>
  <c r="BG89" i="27"/>
  <c r="AS89" i="27"/>
  <c r="AL59" i="27"/>
  <c r="AL88" i="27"/>
  <c r="AL89" i="27"/>
  <c r="AJ88" i="27"/>
  <c r="AJ89" i="27" s="1"/>
  <c r="AJ59" i="27"/>
  <c r="X87" i="27"/>
  <c r="X89" i="27" s="1"/>
  <c r="X59" i="27"/>
  <c r="P89" i="27"/>
  <c r="O90" i="27"/>
  <c r="O95" i="27" s="1"/>
  <c r="O65" i="27"/>
  <c r="O66" i="27"/>
  <c r="O68" i="27"/>
  <c r="T65" i="27"/>
  <c r="T66" i="27" s="1"/>
  <c r="T68" i="27" s="1"/>
  <c r="T69" i="27" s="1"/>
  <c r="T90" i="27"/>
  <c r="T95" i="27"/>
  <c r="AG44" i="28"/>
  <c r="AG70" i="28" s="1"/>
  <c r="AJ83" i="28"/>
  <c r="AJ85" i="28" s="1"/>
  <c r="AJ98" i="28"/>
  <c r="BI82" i="28"/>
  <c r="Q64" i="20"/>
  <c r="Q66" i="20" s="1"/>
  <c r="BH66" i="20"/>
  <c r="CV54" i="20"/>
  <c r="CJ63" i="20"/>
  <c r="AQ96" i="27"/>
  <c r="AQ98" i="27" s="1"/>
  <c r="AZ90" i="27"/>
  <c r="AZ95" i="27"/>
  <c r="AR65" i="27"/>
  <c r="AR66" i="27" s="1"/>
  <c r="AR68" i="27" s="1"/>
  <c r="AR69" i="27" s="1"/>
  <c r="S59" i="27"/>
  <c r="S87" i="27"/>
  <c r="S89" i="27" s="1"/>
  <c r="O96" i="27"/>
  <c r="O98" i="27" s="1"/>
  <c r="N88" i="27"/>
  <c r="N89" i="27"/>
  <c r="N59" i="27"/>
  <c r="E92" i="27"/>
  <c r="E95" i="27" s="1"/>
  <c r="BJ62" i="27"/>
  <c r="BK62" i="27" s="1"/>
  <c r="AR92" i="28"/>
  <c r="AQ92" i="28"/>
  <c r="DA63" i="18"/>
  <c r="AA64" i="20"/>
  <c r="AA66" i="20" s="1"/>
  <c r="BI91" i="27"/>
  <c r="BH65" i="27"/>
  <c r="AK65" i="27"/>
  <c r="AK66" i="27" s="1"/>
  <c r="AK68" i="27" s="1"/>
  <c r="X66" i="28"/>
  <c r="X98" i="28"/>
  <c r="DB56" i="20"/>
  <c r="DC56" i="20"/>
  <c r="DB53" i="18"/>
  <c r="DC53" i="18" s="1"/>
  <c r="BA61" i="18"/>
  <c r="BA63" i="18" s="1"/>
  <c r="BA65" i="18" s="1"/>
  <c r="AU65" i="27"/>
  <c r="D65" i="27"/>
  <c r="BF87" i="27"/>
  <c r="BC87" i="27"/>
  <c r="BC89" i="27"/>
  <c r="BC59" i="27"/>
  <c r="AV89" i="27"/>
  <c r="AV96" i="27" s="1"/>
  <c r="AV98" i="27" s="1"/>
  <c r="AS93" i="27"/>
  <c r="AS66" i="27"/>
  <c r="AS68" i="27" s="1"/>
  <c r="AS69" i="27"/>
  <c r="AL90" i="27"/>
  <c r="AL65" i="27"/>
  <c r="Y65" i="27"/>
  <c r="Y66" i="27" s="1"/>
  <c r="Y68" i="27" s="1"/>
  <c r="Y69" i="27" s="1"/>
  <c r="Y91" i="27"/>
  <c r="Y95" i="27"/>
  <c r="W88" i="27"/>
  <c r="W89" i="27"/>
  <c r="U91" i="27"/>
  <c r="U95" i="27"/>
  <c r="U65" i="27"/>
  <c r="U66" i="27" s="1"/>
  <c r="U68" i="27"/>
  <c r="U69" i="27"/>
  <c r="BI21" i="28"/>
  <c r="BI58" i="28"/>
  <c r="J92" i="28"/>
  <c r="J67" i="28"/>
  <c r="J69" i="28"/>
  <c r="J70" i="28" s="1"/>
  <c r="D60" i="28"/>
  <c r="BJ58" i="28"/>
  <c r="BU64" i="20"/>
  <c r="BU66" i="20" s="1"/>
  <c r="CJ64" i="20"/>
  <c r="CJ66" i="20"/>
  <c r="H63" i="20"/>
  <c r="H64" i="20" s="1"/>
  <c r="H66" i="20"/>
  <c r="AQ65" i="27"/>
  <c r="AQ66" i="27" s="1"/>
  <c r="AQ68" i="27" s="1"/>
  <c r="AM65" i="27"/>
  <c r="AM92" i="27"/>
  <c r="AD88" i="27"/>
  <c r="AD89" i="27" s="1"/>
  <c r="AD96" i="27" s="1"/>
  <c r="AD98" i="27" s="1"/>
  <c r="AD59" i="27"/>
  <c r="AD66" i="27" s="1"/>
  <c r="AD68" i="27"/>
  <c r="W65" i="27"/>
  <c r="L95" i="27"/>
  <c r="H95" i="27"/>
  <c r="AQ44" i="28"/>
  <c r="AF92" i="28"/>
  <c r="BJ65" i="28"/>
  <c r="AG54" i="20"/>
  <c r="AG64" i="20"/>
  <c r="AG66" i="20" s="1"/>
  <c r="BP64" i="20"/>
  <c r="BP66" i="20" s="1"/>
  <c r="DB59" i="18"/>
  <c r="DC59" i="18" s="1"/>
  <c r="C60" i="18"/>
  <c r="AZ44" i="27"/>
  <c r="T44" i="27"/>
  <c r="L65" i="27"/>
  <c r="L66" i="27"/>
  <c r="L68" i="27" s="1"/>
  <c r="L69" i="27"/>
  <c r="AX90" i="27"/>
  <c r="AX95" i="27"/>
  <c r="AX65" i="27"/>
  <c r="AJ65" i="27"/>
  <c r="AJ66" i="27" s="1"/>
  <c r="AJ68" i="27" s="1"/>
  <c r="AA65" i="27"/>
  <c r="AA66" i="27" s="1"/>
  <c r="AA68" i="27" s="1"/>
  <c r="AA69" i="27" s="1"/>
  <c r="AA90" i="27"/>
  <c r="AA95" i="27" s="1"/>
  <c r="L89" i="27"/>
  <c r="L96" i="27" s="1"/>
  <c r="L98" i="27" s="1"/>
  <c r="AP66" i="28"/>
  <c r="AM83" i="28"/>
  <c r="AM85" i="28"/>
  <c r="AM92" i="28"/>
  <c r="X92" i="28"/>
  <c r="X67" i="28"/>
  <c r="X69" i="28"/>
  <c r="BY64" i="20"/>
  <c r="BY66" i="20" s="1"/>
  <c r="BR64" i="20"/>
  <c r="BR66" i="20"/>
  <c r="Z63" i="20"/>
  <c r="AH63" i="20"/>
  <c r="AH64" i="20"/>
  <c r="AH66" i="20"/>
  <c r="CC68" i="31"/>
  <c r="CC70" i="31"/>
  <c r="DB62" i="31"/>
  <c r="DC62" i="31" s="1"/>
  <c r="BD66" i="28"/>
  <c r="BD67" i="28" s="1"/>
  <c r="BB67" i="28"/>
  <c r="BB69" i="28"/>
  <c r="BB70" i="28" s="1"/>
  <c r="BB92" i="28"/>
  <c r="BB99" i="28"/>
  <c r="BB101" i="28" s="1"/>
  <c r="AV60" i="28"/>
  <c r="AN66" i="28"/>
  <c r="AE66" i="28"/>
  <c r="AE67" i="28" s="1"/>
  <c r="AD66" i="28"/>
  <c r="AD98" i="28" s="1"/>
  <c r="BJ59" i="28"/>
  <c r="T92" i="28"/>
  <c r="Y66" i="28"/>
  <c r="Y98" i="28" s="1"/>
  <c r="AB63" i="20"/>
  <c r="AB64" i="20" s="1"/>
  <c r="AB66" i="20" s="1"/>
  <c r="AZ63" i="20"/>
  <c r="AH65" i="27"/>
  <c r="BH59" i="27"/>
  <c r="BH66" i="27" s="1"/>
  <c r="BH68" i="27"/>
  <c r="BH69" i="27" s="1"/>
  <c r="BH88" i="27"/>
  <c r="BH89" i="27" s="1"/>
  <c r="BB95" i="27"/>
  <c r="AQ90" i="27"/>
  <c r="AQ95" i="27"/>
  <c r="AP65" i="27"/>
  <c r="AP66" i="27" s="1"/>
  <c r="AP68" i="27" s="1"/>
  <c r="AP69" i="27" s="1"/>
  <c r="AO65" i="27"/>
  <c r="AO92" i="27"/>
  <c r="AO95" i="27"/>
  <c r="W90" i="27"/>
  <c r="W95" i="27"/>
  <c r="S91" i="27"/>
  <c r="S95" i="27"/>
  <c r="S65" i="27"/>
  <c r="R89" i="27"/>
  <c r="R96" i="27" s="1"/>
  <c r="R98" i="27" s="1"/>
  <c r="AR44" i="28"/>
  <c r="AJ44" i="28"/>
  <c r="AJ70" i="28" s="1"/>
  <c r="M44" i="28"/>
  <c r="BI42" i="28"/>
  <c r="BI61" i="28"/>
  <c r="AA67" i="28"/>
  <c r="AA69" i="28"/>
  <c r="AA70" i="28"/>
  <c r="AA92" i="28"/>
  <c r="AS66" i="28"/>
  <c r="L67" i="28"/>
  <c r="L69" i="28" s="1"/>
  <c r="L70" i="28" s="1"/>
  <c r="BJ63" i="28"/>
  <c r="Z54" i="20"/>
  <c r="Z64" i="20"/>
  <c r="Z66" i="20" s="1"/>
  <c r="AK64" i="20"/>
  <c r="AK66" i="20" s="1"/>
  <c r="CP64" i="20"/>
  <c r="CP66" i="20" s="1"/>
  <c r="CO61" i="18"/>
  <c r="CO63" i="18"/>
  <c r="CO65" i="18" s="1"/>
  <c r="X44" i="27"/>
  <c r="H44" i="27"/>
  <c r="AV65" i="27"/>
  <c r="AV66" i="27" s="1"/>
  <c r="AV68" i="27" s="1"/>
  <c r="AT65" i="27"/>
  <c r="AT66" i="27"/>
  <c r="AT68" i="27"/>
  <c r="AT69" i="27"/>
  <c r="AH59" i="27"/>
  <c r="AH66" i="27" s="1"/>
  <c r="AH68" i="27" s="1"/>
  <c r="AF59" i="27"/>
  <c r="AB59" i="27"/>
  <c r="AB66" i="27"/>
  <c r="AB68" i="27"/>
  <c r="BG65" i="27"/>
  <c r="AR89" i="27"/>
  <c r="BE44" i="28"/>
  <c r="BE70" i="28"/>
  <c r="BK63" i="28"/>
  <c r="C100" i="28"/>
  <c r="BJ68" i="28"/>
  <c r="BK68" i="28" s="1"/>
  <c r="AR54" i="20"/>
  <c r="CM54" i="20"/>
  <c r="CM64" i="20"/>
  <c r="CM66" i="20"/>
  <c r="BZ64" i="20"/>
  <c r="BZ66" i="20" s="1"/>
  <c r="I63" i="20"/>
  <c r="I64" i="20" s="1"/>
  <c r="I66" i="20" s="1"/>
  <c r="AS61" i="18"/>
  <c r="AS63" i="18"/>
  <c r="AS65" i="18"/>
  <c r="AW61" i="18"/>
  <c r="AW63" i="18"/>
  <c r="AW65" i="18" s="1"/>
  <c r="BJ61" i="18"/>
  <c r="BJ63" i="18"/>
  <c r="BJ65" i="18" s="1"/>
  <c r="AY66" i="31"/>
  <c r="AY68" i="31"/>
  <c r="AY70" i="31"/>
  <c r="AA65" i="31"/>
  <c r="AA70" i="31"/>
  <c r="AI64" i="20"/>
  <c r="AI66" i="20" s="1"/>
  <c r="CI64" i="20"/>
  <c r="CI66" i="20" s="1"/>
  <c r="CN54" i="20"/>
  <c r="J63" i="20"/>
  <c r="J64" i="20"/>
  <c r="J66" i="20"/>
  <c r="BB63" i="20"/>
  <c r="BB64" i="20" s="1"/>
  <c r="BB66" i="20" s="1"/>
  <c r="CR61" i="18"/>
  <c r="CR63" i="18" s="1"/>
  <c r="CR65" i="18" s="1"/>
  <c r="AZ65" i="31"/>
  <c r="AZ66" i="31" s="1"/>
  <c r="AZ68" i="31" s="1"/>
  <c r="AZ70" i="31" s="1"/>
  <c r="M87" i="27"/>
  <c r="M89" i="27"/>
  <c r="M96" i="27" s="1"/>
  <c r="M98" i="27" s="1"/>
  <c r="M59" i="27"/>
  <c r="I95" i="27"/>
  <c r="BC44" i="28"/>
  <c r="BA66" i="28"/>
  <c r="BA98" i="28"/>
  <c r="BA99" i="28" s="1"/>
  <c r="BA101" i="28" s="1"/>
  <c r="AX66" i="28"/>
  <c r="AK60" i="28"/>
  <c r="T66" i="28"/>
  <c r="T67" i="28" s="1"/>
  <c r="T69" i="28" s="1"/>
  <c r="T70" i="28" s="1"/>
  <c r="T98" i="28"/>
  <c r="BB66" i="31"/>
  <c r="BB68" i="31"/>
  <c r="BB70" i="31" s="1"/>
  <c r="BJ66" i="31"/>
  <c r="BJ68" i="31" s="1"/>
  <c r="BJ70" i="31" s="1"/>
  <c r="X44" i="28"/>
  <c r="X70" i="28"/>
  <c r="E66" i="28"/>
  <c r="E67" i="28" s="1"/>
  <c r="E69" i="28" s="1"/>
  <c r="E70" i="28" s="1"/>
  <c r="H66" i="28"/>
  <c r="H67" i="28" s="1"/>
  <c r="H69" i="28" s="1"/>
  <c r="H98" i="28"/>
  <c r="H103" i="28" s="1"/>
  <c r="D60" i="18"/>
  <c r="DB61" i="20"/>
  <c r="DC61" i="20" s="1"/>
  <c r="CV63" i="20"/>
  <c r="X63" i="20"/>
  <c r="X64" i="20"/>
  <c r="X66" i="20" s="1"/>
  <c r="AF63" i="20"/>
  <c r="AF64" i="20" s="1"/>
  <c r="AF66" i="20" s="1"/>
  <c r="I61" i="18"/>
  <c r="I63" i="18"/>
  <c r="I65" i="18"/>
  <c r="AT61" i="18"/>
  <c r="AT63" i="18" s="1"/>
  <c r="AT65" i="18" s="1"/>
  <c r="Q66" i="31"/>
  <c r="Q68" i="31"/>
  <c r="Q70" i="31" s="1"/>
  <c r="BH66" i="28"/>
  <c r="BH67" i="28" s="1"/>
  <c r="BH69" i="28" s="1"/>
  <c r="AR66" i="28"/>
  <c r="Q60" i="28"/>
  <c r="AM63" i="20"/>
  <c r="AM64" i="20"/>
  <c r="AM66" i="20"/>
  <c r="AT63" i="20"/>
  <c r="AT64" i="20" s="1"/>
  <c r="AT66" i="20" s="1"/>
  <c r="AK63" i="20"/>
  <c r="W61" i="18"/>
  <c r="W63" i="18" s="1"/>
  <c r="W65" i="18" s="1"/>
  <c r="AN61" i="18"/>
  <c r="AN63" i="18"/>
  <c r="AN65" i="18"/>
  <c r="AQ54" i="18"/>
  <c r="AQ61" i="18" s="1"/>
  <c r="AQ63" i="18" s="1"/>
  <c r="AQ65" i="18" s="1"/>
  <c r="AX61" i="18"/>
  <c r="AX63" i="18" s="1"/>
  <c r="AX65" i="18" s="1"/>
  <c r="BN66" i="31"/>
  <c r="BN68" i="31"/>
  <c r="BN70" i="31" s="1"/>
  <c r="AE65" i="31"/>
  <c r="AO44" i="28"/>
  <c r="BI65" i="28"/>
  <c r="BK65" i="28"/>
  <c r="AT66" i="28"/>
  <c r="AQ66" i="28"/>
  <c r="AQ67" i="28" s="1"/>
  <c r="AQ98" i="28"/>
  <c r="AQ99" i="28" s="1"/>
  <c r="AQ101" i="28" s="1"/>
  <c r="AF66" i="28"/>
  <c r="AF98" i="28" s="1"/>
  <c r="V66" i="28"/>
  <c r="V98" i="28" s="1"/>
  <c r="V99" i="28" s="1"/>
  <c r="V101" i="28" s="1"/>
  <c r="N64" i="20"/>
  <c r="N66" i="20" s="1"/>
  <c r="BA54" i="20"/>
  <c r="BA64" i="20" s="1"/>
  <c r="BA66" i="20" s="1"/>
  <c r="BM54" i="20"/>
  <c r="BX63" i="20"/>
  <c r="BX64" i="20"/>
  <c r="BX66" i="20"/>
  <c r="CZ63" i="20"/>
  <c r="CZ64" i="20" s="1"/>
  <c r="CZ66" i="20" s="1"/>
  <c r="BP63" i="20"/>
  <c r="AX63" i="20"/>
  <c r="AX64" i="20" s="1"/>
  <c r="AX66" i="20" s="1"/>
  <c r="CL63" i="20"/>
  <c r="CL64" i="20" s="1"/>
  <c r="CL66" i="20" s="1"/>
  <c r="DB55" i="18"/>
  <c r="DC55" i="18" s="1"/>
  <c r="J61" i="18"/>
  <c r="J63" i="18" s="1"/>
  <c r="J65" i="18" s="1"/>
  <c r="AF61" i="18"/>
  <c r="AF63" i="18"/>
  <c r="AF65" i="18"/>
  <c r="CC61" i="18"/>
  <c r="CC63" i="18"/>
  <c r="CC65" i="18" s="1"/>
  <c r="CM54" i="18"/>
  <c r="CM61" i="18"/>
  <c r="CM63" i="18" s="1"/>
  <c r="CM65" i="18" s="1"/>
  <c r="AO60" i="18"/>
  <c r="AF56" i="31"/>
  <c r="AM65" i="31"/>
  <c r="BN65" i="31"/>
  <c r="BH44" i="28"/>
  <c r="BH70" i="28" s="1"/>
  <c r="Z44" i="28"/>
  <c r="R44" i="28"/>
  <c r="BI76" i="28"/>
  <c r="BI83" i="28" s="1"/>
  <c r="BI85" i="28" s="1"/>
  <c r="AG92" i="28"/>
  <c r="AG99" i="28" s="1"/>
  <c r="AG101" i="28" s="1"/>
  <c r="U60" i="28"/>
  <c r="U92" i="28" s="1"/>
  <c r="P66" i="28"/>
  <c r="P98" i="28"/>
  <c r="BJ54" i="20"/>
  <c r="AV63" i="20"/>
  <c r="AV64" i="20" s="1"/>
  <c r="AV66" i="20" s="1"/>
  <c r="BC63" i="20"/>
  <c r="BC64" i="20" s="1"/>
  <c r="BC66" i="20" s="1"/>
  <c r="E54" i="18"/>
  <c r="E61" i="18" s="1"/>
  <c r="E63" i="18" s="1"/>
  <c r="E65" i="18" s="1"/>
  <c r="M63" i="18"/>
  <c r="M65" i="18"/>
  <c r="CG61" i="18"/>
  <c r="CG63" i="18" s="1"/>
  <c r="CG65" i="18" s="1"/>
  <c r="M60" i="18"/>
  <c r="M61" i="18" s="1"/>
  <c r="BD56" i="31"/>
  <c r="BI66" i="31"/>
  <c r="BI68" i="31" s="1"/>
  <c r="BI70" i="31" s="1"/>
  <c r="BY66" i="31"/>
  <c r="BB65" i="31"/>
  <c r="BW65" i="31"/>
  <c r="BW66" i="31" s="1"/>
  <c r="BW68" i="31" s="1"/>
  <c r="BW70" i="31" s="1"/>
  <c r="BC66" i="28"/>
  <c r="D98" i="28"/>
  <c r="D99" i="28" s="1"/>
  <c r="D101" i="28" s="1"/>
  <c r="D83" i="28"/>
  <c r="D85" i="28" s="1"/>
  <c r="G54" i="20"/>
  <c r="P63" i="20"/>
  <c r="P64" i="20"/>
  <c r="P66" i="20" s="1"/>
  <c r="V63" i="20"/>
  <c r="V64" i="20"/>
  <c r="V66" i="20" s="1"/>
  <c r="CN63" i="20"/>
  <c r="DB57" i="18"/>
  <c r="DC57" i="18" s="1"/>
  <c r="BB54" i="18"/>
  <c r="BV65" i="18"/>
  <c r="CY61" i="18"/>
  <c r="CY63" i="18" s="1"/>
  <c r="CY65" i="18" s="1"/>
  <c r="Y63" i="20"/>
  <c r="BM63" i="20"/>
  <c r="BU63" i="20"/>
  <c r="V56" i="31"/>
  <c r="V66" i="31" s="1"/>
  <c r="V68" i="31" s="1"/>
  <c r="V70" i="31" s="1"/>
  <c r="AV66" i="28"/>
  <c r="AV67" i="28" s="1"/>
  <c r="AV98" i="28"/>
  <c r="AU60" i="28"/>
  <c r="C60" i="28"/>
  <c r="K60" i="28"/>
  <c r="D54" i="18"/>
  <c r="BG54" i="18"/>
  <c r="BG61" i="18" s="1"/>
  <c r="BG63" i="18" s="1"/>
  <c r="BG65" i="18" s="1"/>
  <c r="CS54" i="18"/>
  <c r="CS61" i="18"/>
  <c r="CS63" i="18"/>
  <c r="CS65" i="18" s="1"/>
  <c r="CX54" i="18"/>
  <c r="AG60" i="18"/>
  <c r="AG61" i="18"/>
  <c r="AG63" i="18" s="1"/>
  <c r="AG65" i="18" s="1"/>
  <c r="BE60" i="18"/>
  <c r="BK60" i="18"/>
  <c r="BK61" i="18" s="1"/>
  <c r="BK63" i="18" s="1"/>
  <c r="BK65" i="18" s="1"/>
  <c r="AG66" i="31"/>
  <c r="AG68" i="31" s="1"/>
  <c r="AG70" i="31" s="1"/>
  <c r="AH65" i="31"/>
  <c r="AV65" i="31"/>
  <c r="CD65" i="31"/>
  <c r="CD66" i="31" s="1"/>
  <c r="AJ61" i="18"/>
  <c r="AJ63" i="18" s="1"/>
  <c r="AJ65" i="18" s="1"/>
  <c r="AL54" i="18"/>
  <c r="AL61" i="18"/>
  <c r="AL63" i="18" s="1"/>
  <c r="AL65" i="18" s="1"/>
  <c r="AC60" i="18"/>
  <c r="AC61" i="18"/>
  <c r="AC63" i="18"/>
  <c r="AC65" i="18" s="1"/>
  <c r="BR60" i="18"/>
  <c r="BY60" i="18"/>
  <c r="BY61" i="18" s="1"/>
  <c r="BY63" i="18" s="1"/>
  <c r="BY65" i="18" s="1"/>
  <c r="L63" i="20"/>
  <c r="BH63" i="20"/>
  <c r="BH64" i="20" s="1"/>
  <c r="AU56" i="31"/>
  <c r="BF66" i="31"/>
  <c r="BF68" i="31"/>
  <c r="BF70" i="31" s="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M61" i="18"/>
  <c r="BM63" i="18" s="1"/>
  <c r="BM65" i="18" s="1"/>
  <c r="BR54" i="18"/>
  <c r="BR61" i="18" s="1"/>
  <c r="BR63" i="18" s="1"/>
  <c r="BR65" i="18" s="1"/>
  <c r="CQ61" i="18"/>
  <c r="CQ63" i="18"/>
  <c r="CQ65" i="18" s="1"/>
  <c r="Y60" i="18"/>
  <c r="Y61" i="18"/>
  <c r="Y63" i="18"/>
  <c r="Y65" i="18" s="1"/>
  <c r="BG60" i="18"/>
  <c r="BS60" i="18"/>
  <c r="BS61" i="18"/>
  <c r="BS63" i="18" s="1"/>
  <c r="BS65" i="18" s="1"/>
  <c r="BZ60" i="18"/>
  <c r="BZ61" i="18"/>
  <c r="BZ63" i="18" s="1"/>
  <c r="BZ65" i="18" s="1"/>
  <c r="CI56" i="31"/>
  <c r="V65" i="31"/>
  <c r="AJ65" i="31"/>
  <c r="BK65" i="31"/>
  <c r="BK66" i="31"/>
  <c r="BK68" i="31" s="1"/>
  <c r="BK70" i="31" s="1"/>
  <c r="CM65" i="31"/>
  <c r="CM66" i="31" s="1"/>
  <c r="CM68" i="31" s="1"/>
  <c r="CM70" i="31" s="1"/>
  <c r="BP61" i="18"/>
  <c r="BP63" i="18" s="1"/>
  <c r="BP65" i="18" s="1"/>
  <c r="BW54" i="18"/>
  <c r="U60" i="18"/>
  <c r="BA60" i="18"/>
  <c r="BM60" i="18"/>
  <c r="CA60" i="18"/>
  <c r="CA61" i="18" s="1"/>
  <c r="CA63" i="18" s="1"/>
  <c r="CA65" i="18" s="1"/>
  <c r="BJ63" i="20"/>
  <c r="CH63" i="20"/>
  <c r="CH64" i="20" s="1"/>
  <c r="CH66" i="20" s="1"/>
  <c r="D66" i="31"/>
  <c r="DB67" i="31"/>
  <c r="DC67" i="31" s="1"/>
  <c r="H56" i="31"/>
  <c r="P56" i="31"/>
  <c r="BH66" i="31"/>
  <c r="BH68" i="31"/>
  <c r="BH70" i="31"/>
  <c r="AK66" i="31"/>
  <c r="BA66" i="31"/>
  <c r="BQ66" i="31"/>
  <c r="BP66" i="31"/>
  <c r="BP68" i="31"/>
  <c r="BP70" i="31" s="1"/>
  <c r="CN66" i="31"/>
  <c r="CN68" i="31" s="1"/>
  <c r="CN70" i="31" s="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BU61" i="18"/>
  <c r="BU63" i="18" s="1"/>
  <c r="BU65" i="18" s="1"/>
  <c r="CK54" i="18"/>
  <c r="CK61" i="18" s="1"/>
  <c r="CK63" i="18" s="1"/>
  <c r="CK65" i="18" s="1"/>
  <c r="BD60" i="18"/>
  <c r="BD61" i="18"/>
  <c r="BD63" i="18" s="1"/>
  <c r="BD65" i="18" s="1"/>
  <c r="BT60" i="18"/>
  <c r="BT61" i="18" s="1"/>
  <c r="BT63" i="18" s="1"/>
  <c r="BT65" i="18" s="1"/>
  <c r="CF60" i="18"/>
  <c r="CF61" i="18"/>
  <c r="CF63" i="18"/>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CR66" i="31"/>
  <c r="CR68" i="31"/>
  <c r="CR70" i="31"/>
  <c r="BF60" i="18"/>
  <c r="BF61" i="18" s="1"/>
  <c r="BF63" i="18" s="1"/>
  <c r="BF65" i="18" s="1"/>
  <c r="CZ60" i="18"/>
  <c r="CZ61" i="18"/>
  <c r="CZ63" i="18" s="1"/>
  <c r="CZ65" i="18" s="1"/>
  <c r="O56" i="31"/>
  <c r="AL56" i="31"/>
  <c r="AL66" i="31"/>
  <c r="AL68" i="31" s="1"/>
  <c r="AL70" i="31" s="1"/>
  <c r="AV56" i="31"/>
  <c r="AV66" i="31" s="1"/>
  <c r="AV68" i="31" s="1"/>
  <c r="AV70" i="31" s="1"/>
  <c r="R65" i="31"/>
  <c r="BC65" i="31"/>
  <c r="BV65" i="31"/>
  <c r="BV66" i="31" s="1"/>
  <c r="BV68" i="31" s="1"/>
  <c r="BV70" i="31" s="1"/>
  <c r="BV60" i="18"/>
  <c r="BV61" i="18" s="1"/>
  <c r="BV63" i="18" s="1"/>
  <c r="CH60" i="18"/>
  <c r="CH61" i="18" s="1"/>
  <c r="CH63" i="18" s="1"/>
  <c r="CH65" i="18" s="1"/>
  <c r="CO60" i="18"/>
  <c r="CI60" i="18"/>
  <c r="CI61" i="18"/>
  <c r="CI63" i="18"/>
  <c r="CI65" i="18" s="1"/>
  <c r="CY60" i="18"/>
  <c r="E65" i="31"/>
  <c r="DB63" i="31"/>
  <c r="AE56" i="31"/>
  <c r="CD68" i="31"/>
  <c r="CD70" i="31" s="1"/>
  <c r="Z65" i="31"/>
  <c r="BP65" i="31"/>
  <c r="CB65" i="31"/>
  <c r="CH65" i="31"/>
  <c r="CH66" i="31"/>
  <c r="CH68" i="31"/>
  <c r="CH70" i="31" s="1"/>
  <c r="CT65" i="31"/>
  <c r="CB60" i="18"/>
  <c r="CR60" i="18"/>
  <c r="AM56" i="31"/>
  <c r="AM66" i="31"/>
  <c r="AM68" i="31" s="1"/>
  <c r="AM70" i="31" s="1"/>
  <c r="BT56" i="31"/>
  <c r="BT66" i="31"/>
  <c r="BT68" i="31" s="1"/>
  <c r="BT70" i="31" s="1"/>
  <c r="CS56" i="31"/>
  <c r="CS66" i="31" s="1"/>
  <c r="CS68" i="31" s="1"/>
  <c r="CS70" i="31" s="1"/>
  <c r="L65" i="31"/>
  <c r="AB65" i="31"/>
  <c r="AR65" i="31"/>
  <c r="AR66" i="31"/>
  <c r="AR68" i="31" s="1"/>
  <c r="AR70" i="31" s="1"/>
  <c r="BH65" i="31"/>
  <c r="BX65" i="31"/>
  <c r="BX66" i="31" s="1"/>
  <c r="BX68" i="31" s="1"/>
  <c r="BX70" i="31" s="1"/>
  <c r="CN65" i="31"/>
  <c r="BN60" i="18"/>
  <c r="BN61" i="18" s="1"/>
  <c r="BN63" i="18" s="1"/>
  <c r="BN65" i="18" s="1"/>
  <c r="BX60" i="18"/>
  <c r="BX61" i="18"/>
  <c r="BX63" i="18" s="1"/>
  <c r="BX65" i="18" s="1"/>
  <c r="CN60" i="18"/>
  <c r="CN61" i="18"/>
  <c r="CN63" i="18" s="1"/>
  <c r="CN65" i="18"/>
  <c r="AN56" i="31"/>
  <c r="AN66" i="31" s="1"/>
  <c r="AN68" i="31" s="1"/>
  <c r="AN70" i="31" s="1"/>
  <c r="AS56" i="31"/>
  <c r="CB56" i="31"/>
  <c r="H65" i="31"/>
  <c r="X65" i="31"/>
  <c r="X66" i="31" s="1"/>
  <c r="AN65" i="31"/>
  <c r="BD65" i="31"/>
  <c r="BD66" i="31" s="1"/>
  <c r="BD68" i="31" s="1"/>
  <c r="BD70" i="31" s="1"/>
  <c r="BT65" i="31"/>
  <c r="CJ65" i="31"/>
  <c r="CZ65" i="31"/>
  <c r="CZ66" i="31" s="1"/>
  <c r="CZ68" i="31" s="1"/>
  <c r="CZ70" i="31" s="1"/>
  <c r="CD60" i="18"/>
  <c r="CD61" i="18" s="1"/>
  <c r="CD63" i="18"/>
  <c r="CD65" i="18" s="1"/>
  <c r="CT60" i="18"/>
  <c r="CT61" i="18" s="1"/>
  <c r="CT63" i="18" s="1"/>
  <c r="CT65" i="18" s="1"/>
  <c r="DB61" i="31"/>
  <c r="DC61" i="31" s="1"/>
  <c r="L56" i="31"/>
  <c r="L66" i="31" s="1"/>
  <c r="L68" i="31" s="1"/>
  <c r="L70" i="31" s="1"/>
  <c r="AB56" i="31"/>
  <c r="BC56" i="31"/>
  <c r="BC66" i="31"/>
  <c r="BC68" i="31" s="1"/>
  <c r="BC70" i="31" s="1"/>
  <c r="CJ56" i="31"/>
  <c r="CT56" i="31"/>
  <c r="CT66" i="31" s="1"/>
  <c r="CT68" i="31" s="1"/>
  <c r="CT70" i="31" s="1"/>
  <c r="N65" i="31"/>
  <c r="N66" i="31" s="1"/>
  <c r="N68" i="31"/>
  <c r="N70" i="31" s="1"/>
  <c r="AD65" i="31"/>
  <c r="AD66" i="31"/>
  <c r="AD68" i="31"/>
  <c r="AD70" i="31" s="1"/>
  <c r="AT65" i="31"/>
  <c r="AT66" i="31" s="1"/>
  <c r="AT68" i="31" s="1"/>
  <c r="AT70" i="31" s="1"/>
  <c r="BJ65" i="31"/>
  <c r="BZ65" i="31"/>
  <c r="BZ66" i="31" s="1"/>
  <c r="BZ68" i="31" s="1"/>
  <c r="BZ70" i="31" s="1"/>
  <c r="CP65" i="31"/>
  <c r="G96" i="27"/>
  <c r="G98" i="27"/>
  <c r="H99" i="28"/>
  <c r="H101" i="28" s="1"/>
  <c r="AS98" i="28"/>
  <c r="AS99" i="28" s="1"/>
  <c r="AS101" i="28" s="1"/>
  <c r="AS67" i="28"/>
  <c r="AS69" i="28"/>
  <c r="AS70" i="28" s="1"/>
  <c r="BI60" i="28"/>
  <c r="BK58" i="28"/>
  <c r="K92" i="28"/>
  <c r="K99" i="28" s="1"/>
  <c r="K101" i="28" s="1"/>
  <c r="K67" i="28"/>
  <c r="K69" i="28" s="1"/>
  <c r="K70" i="28" s="1"/>
  <c r="CI66" i="31"/>
  <c r="CI68" i="31" s="1"/>
  <c r="CI70" i="31" s="1"/>
  <c r="BM64" i="20"/>
  <c r="BM66" i="20"/>
  <c r="AE98" i="28"/>
  <c r="AE99" i="28" s="1"/>
  <c r="AE101" i="28"/>
  <c r="AE69" i="28"/>
  <c r="AE70" i="28" s="1"/>
  <c r="AP67" i="28"/>
  <c r="AP69" i="28" s="1"/>
  <c r="AP70" i="28" s="1"/>
  <c r="AP98" i="28"/>
  <c r="AP99" i="28"/>
  <c r="AP101" i="28" s="1"/>
  <c r="AF67" i="28"/>
  <c r="AF69" i="28" s="1"/>
  <c r="D92" i="28"/>
  <c r="D103" i="28" s="1"/>
  <c r="D67" i="28"/>
  <c r="D69" i="28" s="1"/>
  <c r="D70" i="28"/>
  <c r="AQ69" i="28"/>
  <c r="CV64" i="20"/>
  <c r="CV66" i="20"/>
  <c r="U96" i="27"/>
  <c r="BA67" i="28"/>
  <c r="BA69" i="28" s="1"/>
  <c r="BA70" i="28" s="1"/>
  <c r="P99" i="28"/>
  <c r="P101" i="28"/>
  <c r="P103" i="28" s="1"/>
  <c r="AV69" i="28"/>
  <c r="AV70" i="28"/>
  <c r="AV92" i="28"/>
  <c r="AV99" i="28"/>
  <c r="AV101" i="28"/>
  <c r="D61" i="18"/>
  <c r="D63" i="18" s="1"/>
  <c r="D65" i="18" s="1"/>
  <c r="F95" i="27"/>
  <c r="C52" i="27" s="1"/>
  <c r="C92" i="28"/>
  <c r="BC98" i="28"/>
  <c r="BC99" i="28"/>
  <c r="BC101" i="28" s="1"/>
  <c r="BC67" i="28"/>
  <c r="BC69" i="28" s="1"/>
  <c r="BJ64" i="20"/>
  <c r="BJ66" i="20"/>
  <c r="CN64" i="20"/>
  <c r="CN66" i="20"/>
  <c r="AR96" i="27"/>
  <c r="AR98" i="27" s="1"/>
  <c r="T99" i="28"/>
  <c r="T101" i="28" s="1"/>
  <c r="BD69" i="28"/>
  <c r="BD70" i="28" s="1"/>
  <c r="X99" i="28"/>
  <c r="X101" i="28" s="1"/>
  <c r="X103" i="28" s="1"/>
  <c r="C61" i="18"/>
  <c r="C63" i="18" s="1"/>
  <c r="DA65" i="18"/>
  <c r="S66" i="27"/>
  <c r="S68" i="27"/>
  <c r="S69" i="27" s="1"/>
  <c r="P96" i="27"/>
  <c r="P98" i="27" s="1"/>
  <c r="I96" i="27"/>
  <c r="I98" i="27"/>
  <c r="L64" i="20"/>
  <c r="L66" i="20"/>
  <c r="E98" i="28"/>
  <c r="G64" i="20"/>
  <c r="G66" i="20"/>
  <c r="Q92" i="28"/>
  <c r="Q67" i="28"/>
  <c r="Q69" i="28"/>
  <c r="Q70" i="28" s="1"/>
  <c r="C66" i="20"/>
  <c r="AX96" i="27"/>
  <c r="AX98" i="27" s="1"/>
  <c r="O98" i="28"/>
  <c r="O67" i="28"/>
  <c r="O69" i="28"/>
  <c r="O70" i="28" s="1"/>
  <c r="BH98" i="28"/>
  <c r="BH99" i="28" s="1"/>
  <c r="BH101" i="28" s="1"/>
  <c r="BI44" i="28"/>
  <c r="S96" i="27"/>
  <c r="S98" i="27"/>
  <c r="O69" i="27"/>
  <c r="Y67" i="28"/>
  <c r="Y69" i="28" s="1"/>
  <c r="Y70" i="28" s="1"/>
  <c r="X68" i="31"/>
  <c r="X70" i="31" s="1"/>
  <c r="BE61" i="18"/>
  <c r="BE63" i="18" s="1"/>
  <c r="BE65" i="18" s="1"/>
  <c r="AU92" i="28"/>
  <c r="AU99" i="28"/>
  <c r="AU101" i="28" s="1"/>
  <c r="AU67" i="28"/>
  <c r="AU69" i="28"/>
  <c r="AU70" i="28" s="1"/>
  <c r="AK92" i="28"/>
  <c r="AR64" i="20"/>
  <c r="AR66" i="20"/>
  <c r="AD99" i="28"/>
  <c r="AD101" i="28"/>
  <c r="V67" i="28"/>
  <c r="V69" i="28" s="1"/>
  <c r="V70" i="28" s="1"/>
  <c r="H66" i="27"/>
  <c r="H68" i="27" s="1"/>
  <c r="H69" i="27" s="1"/>
  <c r="AE66" i="27"/>
  <c r="AE68" i="27"/>
  <c r="AE69" i="27" s="1"/>
  <c r="BI66" i="28"/>
  <c r="AN98" i="28"/>
  <c r="AN99" i="28" s="1"/>
  <c r="AN101" i="28" s="1"/>
  <c r="AN67" i="28"/>
  <c r="AN69" i="28" s="1"/>
  <c r="AN70" i="28" s="1"/>
  <c r="D68" i="3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AX99" i="28"/>
  <c r="AX101" i="28"/>
  <c r="AX67" i="28"/>
  <c r="AX69" i="28"/>
  <c r="AX70" i="28" s="1"/>
  <c r="BG96" i="27"/>
  <c r="BG98" i="27" s="1"/>
  <c r="AD67" i="28"/>
  <c r="AD69" i="28" s="1"/>
  <c r="AD70" i="28" s="1"/>
  <c r="BI87" i="27"/>
  <c r="H96" i="27"/>
  <c r="H98" i="27"/>
  <c r="BB96" i="27"/>
  <c r="BB98" i="27"/>
  <c r="AE96" i="27"/>
  <c r="AE98" i="27" s="1"/>
  <c r="D70" i="31"/>
  <c r="O99" i="28"/>
  <c r="O101" i="28"/>
  <c r="O103" i="28" s="1"/>
  <c r="Q99" i="28"/>
  <c r="Q101" i="28" s="1"/>
  <c r="Q103" i="28" s="1"/>
  <c r="C52" i="28"/>
  <c r="C96" i="27" l="1"/>
  <c r="E69" i="27"/>
  <c r="C65" i="18"/>
  <c r="AU69" i="27"/>
  <c r="U103" i="28"/>
  <c r="U99" i="28"/>
  <c r="U101" i="28" s="1"/>
  <c r="Y99" i="28"/>
  <c r="Y101" i="28" s="1"/>
  <c r="Y103" i="28" s="1"/>
  <c r="W96" i="27"/>
  <c r="W98" i="27" s="1"/>
  <c r="X66" i="27"/>
  <c r="X68" i="27" s="1"/>
  <c r="X69" i="27" s="1"/>
  <c r="BF59" i="27"/>
  <c r="BF88" i="27"/>
  <c r="BF89" i="27" s="1"/>
  <c r="AY59" i="27"/>
  <c r="AY88" i="27"/>
  <c r="AY89" i="27" s="1"/>
  <c r="K103" i="28"/>
  <c r="E99" i="28"/>
  <c r="E101" i="28" s="1"/>
  <c r="E103" i="28" s="1"/>
  <c r="BJ93" i="27"/>
  <c r="BK93" i="27" s="1"/>
  <c r="BH96" i="27"/>
  <c r="BH98" i="27" s="1"/>
  <c r="DA65" i="31"/>
  <c r="AJ69" i="27"/>
  <c r="AD69" i="27"/>
  <c r="BI90" i="27"/>
  <c r="BK60" i="27"/>
  <c r="AW65" i="27"/>
  <c r="AW66" i="27" s="1"/>
  <c r="AW68" i="27" s="1"/>
  <c r="AW69" i="27" s="1"/>
  <c r="AW90" i="27"/>
  <c r="AW95" i="27" s="1"/>
  <c r="AW96" i="27" s="1"/>
  <c r="AW98" i="27" s="1"/>
  <c r="U65" i="31"/>
  <c r="U66" i="31" s="1"/>
  <c r="U68" i="31" s="1"/>
  <c r="U70" i="31" s="1"/>
  <c r="DB58" i="31"/>
  <c r="DC58" i="31" s="1"/>
  <c r="BC70" i="28"/>
  <c r="N66" i="27"/>
  <c r="N68" i="27" s="1"/>
  <c r="BD96" i="27"/>
  <c r="BD98" i="27" s="1"/>
  <c r="W98" i="28"/>
  <c r="W67" i="28"/>
  <c r="W69" i="28" s="1"/>
  <c r="W70" i="28" s="1"/>
  <c r="BI42" i="27"/>
  <c r="BI64" i="27"/>
  <c r="BI65" i="27" s="1"/>
  <c r="DB54" i="31"/>
  <c r="DC54" i="31" s="1"/>
  <c r="BR65" i="31"/>
  <c r="BR66" i="31" s="1"/>
  <c r="BR68" i="31" s="1"/>
  <c r="BR70" i="31" s="1"/>
  <c r="DB64" i="31"/>
  <c r="DC64" i="31" s="1"/>
  <c r="BD93" i="27"/>
  <c r="BD95" i="27" s="1"/>
  <c r="BD65" i="27"/>
  <c r="V103" i="28"/>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R69" i="28"/>
  <c r="CB54" i="18"/>
  <c r="CB61" i="18" s="1"/>
  <c r="CB63" i="18" s="1"/>
  <c r="CB65" i="18" s="1"/>
  <c r="DB52" i="18"/>
  <c r="DC52" i="18" s="1"/>
  <c r="AY93" i="27"/>
  <c r="AY95" i="27" s="1"/>
  <c r="BJ63" i="27"/>
  <c r="BK63" i="27" s="1"/>
  <c r="AA99" i="28"/>
  <c r="AA101" i="28" s="1"/>
  <c r="U67" i="28"/>
  <c r="U69" i="28" s="1"/>
  <c r="U70" i="28" s="1"/>
  <c r="BI67" i="28"/>
  <c r="BD98" i="28"/>
  <c r="BD99" i="28" s="1"/>
  <c r="BD101" i="28" s="1"/>
  <c r="CB66" i="31"/>
  <c r="CB68" i="31" s="1"/>
  <c r="CB70" i="31" s="1"/>
  <c r="H66" i="31"/>
  <c r="H68" i="31" s="1"/>
  <c r="H70" i="31" s="1"/>
  <c r="AF99" i="28"/>
  <c r="AF101" i="28" s="1"/>
  <c r="AU59" i="27"/>
  <c r="AU66" i="27" s="1"/>
  <c r="AU68" i="27" s="1"/>
  <c r="AT96" i="27"/>
  <c r="AT98" i="27" s="1"/>
  <c r="AM89" i="27"/>
  <c r="AM96" i="27" s="1"/>
  <c r="AM98" i="27" s="1"/>
  <c r="BA69" i="27"/>
  <c r="AG65" i="27"/>
  <c r="AG66" i="27" s="1"/>
  <c r="AG68" i="27" s="1"/>
  <c r="AG69" i="27" s="1"/>
  <c r="AG90" i="27"/>
  <c r="AG95" i="27" s="1"/>
  <c r="R70" i="28"/>
  <c r="AQ70" i="28"/>
  <c r="J99" i="28"/>
  <c r="J101" i="28" s="1"/>
  <c r="J103" i="28"/>
  <c r="AL96" i="27"/>
  <c r="AL98" i="27" s="1"/>
  <c r="G103" i="28"/>
  <c r="AQ69" i="27"/>
  <c r="AP96" i="27"/>
  <c r="AP98" i="27" s="1"/>
  <c r="AJ96" i="27"/>
  <c r="AJ98" i="27" s="1"/>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96" i="27" s="1"/>
  <c r="AZ98" i="27" s="1"/>
  <c r="AZ59" i="27"/>
  <c r="AZ66" i="27" s="1"/>
  <c r="AZ68" i="27" s="1"/>
  <c r="AZ69" i="27" s="1"/>
  <c r="AN88" i="27"/>
  <c r="AN89" i="27" s="1"/>
  <c r="AN96" i="27" s="1"/>
  <c r="AN98" i="27" s="1"/>
  <c r="AN59" i="27"/>
  <c r="AN66" i="27" s="1"/>
  <c r="AN68" i="27" s="1"/>
  <c r="AN69" i="27" s="1"/>
  <c r="AJ95" i="27"/>
  <c r="BK63" i="20"/>
  <c r="BK64" i="20" s="1"/>
  <c r="BK66" i="20" s="1"/>
  <c r="DB55" i="20"/>
  <c r="DC55" i="20" s="1"/>
  <c r="G65" i="31"/>
  <c r="DB57" i="31"/>
  <c r="DC57" i="31" s="1"/>
  <c r="DB53" i="31"/>
  <c r="DC53" i="31" s="1"/>
  <c r="C56" i="31"/>
  <c r="Q90" i="27"/>
  <c r="Q65" i="27"/>
  <c r="Q66" i="27" s="1"/>
  <c r="Q68" i="27" s="1"/>
  <c r="Q69" i="27" s="1"/>
  <c r="G70" i="28"/>
  <c r="AL66" i="27"/>
  <c r="AL68" i="27" s="1"/>
  <c r="AL69" i="27" s="1"/>
  <c r="N44" i="27"/>
  <c r="N69" i="27" s="1"/>
  <c r="BA90" i="27"/>
  <c r="BA95" i="27" s="1"/>
  <c r="BA96" i="27" s="1"/>
  <c r="BA98" i="27" s="1"/>
  <c r="BA65" i="27"/>
  <c r="BA66" i="27" s="1"/>
  <c r="BA68" i="27" s="1"/>
  <c r="U97" i="27"/>
  <c r="U98" i="27" s="1"/>
  <c r="BJ67" i="27"/>
  <c r="BK67" i="27" s="1"/>
  <c r="R101" i="28"/>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E59" i="27"/>
  <c r="E66" i="27" s="1"/>
  <c r="E68" i="27" s="1"/>
  <c r="E87" i="27"/>
  <c r="AY44" i="28"/>
  <c r="AY70" i="28" s="1"/>
  <c r="BJ61" i="28"/>
  <c r="BK61" i="28" s="1"/>
  <c r="M66" i="28"/>
  <c r="BI58" i="27"/>
  <c r="BH95" i="27"/>
  <c r="X95" i="27"/>
  <c r="X96" i="27" s="1"/>
  <c r="X98" i="27" s="1"/>
  <c r="N95" i="27"/>
  <c r="N96" i="27" s="1"/>
  <c r="N98" i="27" s="1"/>
  <c r="Z67" i="28"/>
  <c r="Z69" i="28" s="1"/>
  <c r="Z70" i="28" s="1"/>
  <c r="CF63" i="20"/>
  <c r="CF64" i="20" s="1"/>
  <c r="CF66" i="20" s="1"/>
  <c r="BJ97" i="27"/>
  <c r="BK97" i="27" s="1"/>
  <c r="AW70" i="28"/>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L66" i="28"/>
  <c r="AL98" i="28" s="1"/>
  <c r="BF99" i="28"/>
  <c r="BF101" i="28" s="1"/>
  <c r="AO63" i="20"/>
  <c r="AO64" i="20" s="1"/>
  <c r="AO66" i="20" s="1"/>
  <c r="M68" i="31"/>
  <c r="M70" i="31" s="1"/>
  <c r="Z95" i="27"/>
  <c r="Z96" i="27" s="1"/>
  <c r="Z98" i="27" s="1"/>
  <c r="V65" i="27"/>
  <c r="V66" i="27" s="1"/>
  <c r="V68" i="27" s="1"/>
  <c r="V69" i="27" s="1"/>
  <c r="V90" i="27"/>
  <c r="V95" i="27" s="1"/>
  <c r="D59" i="27"/>
  <c r="D88" i="27"/>
  <c r="S67" i="28"/>
  <c r="S69" i="28" s="1"/>
  <c r="S70" i="28" s="1"/>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F70" i="28" s="1"/>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CU66" i="31" s="1"/>
  <c r="CU68" i="31" s="1"/>
  <c r="CU70" i="31" s="1"/>
  <c r="I65" i="27"/>
  <c r="I66" i="27" s="1"/>
  <c r="I68" i="27" s="1"/>
  <c r="I69" i="27" s="1"/>
  <c r="BF67" i="28"/>
  <c r="BF69" i="28" s="1"/>
  <c r="BF70" i="28" s="1"/>
  <c r="I60" i="28"/>
  <c r="AD61" i="18"/>
  <c r="AD63" i="18" s="1"/>
  <c r="AD65" i="18" s="1"/>
  <c r="AH61" i="18"/>
  <c r="AH63" i="18" s="1"/>
  <c r="AH65" i="18" s="1"/>
  <c r="AR61" i="18"/>
  <c r="AR63" i="18" s="1"/>
  <c r="AR65" i="18" s="1"/>
  <c r="BH61" i="18"/>
  <c r="BH63" i="18" s="1"/>
  <c r="BH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BQ61" i="18"/>
  <c r="BQ63" i="18" s="1"/>
  <c r="BQ65" i="18" s="1"/>
  <c r="R60" i="18"/>
  <c r="R61" i="18" s="1"/>
  <c r="R63" i="18" s="1"/>
  <c r="R65" i="18" s="1"/>
  <c r="AZ60" i="18"/>
  <c r="AZ61" i="18" s="1"/>
  <c r="AZ63" i="18" s="1"/>
  <c r="AZ65" i="18" s="1"/>
  <c r="BH60" i="18"/>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BJ92" i="27" l="1"/>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D52" i="28" l="1"/>
  <c r="BI98" i="28"/>
  <c r="C99" i="28"/>
  <c r="C101" i="28" s="1"/>
  <c r="C103" i="28" s="1"/>
  <c r="DA68" i="31"/>
  <c r="I99" i="28"/>
  <c r="I101" i="28" s="1"/>
  <c r="I103" i="28" s="1"/>
  <c r="D51" i="28"/>
  <c r="F99" i="28"/>
  <c r="F101" i="28" s="1"/>
  <c r="C53" i="28" s="1"/>
  <c r="F103" i="28"/>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F52" i="27"/>
  <c r="G52" i="27" s="1"/>
  <c r="H52" i="27" s="1"/>
  <c r="BJ68" i="27"/>
  <c r="C69" i="27"/>
  <c r="BI95" i="27"/>
  <c r="BK95" i="27" s="1"/>
  <c r="L63" i="18"/>
  <c r="DB61" i="18"/>
  <c r="DC61" i="18" s="1"/>
  <c r="BJ67" i="28"/>
  <c r="BK67" i="28" s="1"/>
  <c r="C69" i="28"/>
  <c r="BI70" i="28"/>
  <c r="E52" i="27"/>
  <c r="E54" i="27" s="1"/>
  <c r="BJ69" i="28" l="1"/>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<sst xmlns="http://schemas.openxmlformats.org/spreadsheetml/2006/main" count="3339" uniqueCount="515">
  <si>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</si>
  <si>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</si>
  <si>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</si>
  <si>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</si>
  <si>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</si>
  <si>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</si>
  <si>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</si>
  <si>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</si>
  <si>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</si>
  <si>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</si>
  <si>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</si>
  <si>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</si>
  <si>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</si>
  <si>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</si>
  <si>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</si>
  <si>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</si>
  <si>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</si>
  <si>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</si>
  <si>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</si>
  <si>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</si>
  <si>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</si>
  <si>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</si>
  <si>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</si>
  <si>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</si>
  <si>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</si>
  <si>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</si>
  <si>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</si>
  <si>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</si>
  <si>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</si>
  <si>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</si>
  <si>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</si>
  <si>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</si>
  <si>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</si>
  <si>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</si>
  <si>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</si>
  <si>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</si>
  <si>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</si>
  <si>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</si>
  <si>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</si>
  <si>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</si>
  <si>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</si>
  <si>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</si>
  <si>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</si>
  <si>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</si>
  <si>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</si>
  <si>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</si>
  <si>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</si>
  <si>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</si>
  <si>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</si>
  <si>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</si>
  <si>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</si>
  <si>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</si>
  <si>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</si>
  <si>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</si>
  <si>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</si>
  <si>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</si>
  <si>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</si>
  <si>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</si>
  <si>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</si>
  <si>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</si>
  <si>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</si>
  <si>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</si>
  <si>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</si>
  <si>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</si>
  <si>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</si>
  <si>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</si>
  <si>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</si>
  <si>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</si>
  <si>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</si>
  <si>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</si>
  <si>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</si>
  <si>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</si>
  <si>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</si>
  <si>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</si>
  <si>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</si>
  <si>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</si>
  <si>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</si>
  <si>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</si>
  <si>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</si>
  <si>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</si>
  <si>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</si>
  <si>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</si>
  <si>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</si>
  <si>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</si>
  <si>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</si>
  <si>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</si>
  <si>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</si>
  <si>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</si>
  <si>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</si>
  <si>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</si>
  <si>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</si>
  <si>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</si>
  <si>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</si>
  <si>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</si>
  <si>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</si>
  <si>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</si>
  <si>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</si>
  <si>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</si>
  <si>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</si>
  <si>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</si>
  <si>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</si>
  <si>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</si>
  <si>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</si>
  <si>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</si>
  <si>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</si>
  <si>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</si>
  <si>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</si>
  <si>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</si>
  <si>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</si>
  <si>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</si>
  <si>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</si>
  <si>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</si>
  <si>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</si>
  <si>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</si>
  <si>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</si>
  <si>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</si>
  <si>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</si>
  <si>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</si>
  <si>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</si>
  <si>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</si>
  <si>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</si>
  <si>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</si>
  <si>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</si>
  <si>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</si>
  <si>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</si>
  <si>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</si>
  <si>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</si>
  <si>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</si>
  <si>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</si>
  <si>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</si>
  <si>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</si>
  <si>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</si>
  <si>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</si>
  <si>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</si>
  <si>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</si>
  <si>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</si>
  <si>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</si>
  <si>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</si>
  <si>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</si>
  <si>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</si>
  <si>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</si>
  <si>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</si>
  <si>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</si>
  <si>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</si>
  <si>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</si>
  <si>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</si>
  <si>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</si>
  <si>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</si>
  <si>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</si>
  <si>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</si>
  <si>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</si>
  <si>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</si>
  <si>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</si>
  <si>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</si>
  <si>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</si>
  <si>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</si>
  <si>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</si>
  <si>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</si>
  <si>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</si>
  <si>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</si>
  <si>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</si>
  <si>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</si>
  <si>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</si>
  <si>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</si>
  <si>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</si>
  <si>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</si>
  <si>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</si>
  <si>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</si>
  <si>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</si>
  <si>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</si>
  <si>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</si>
  <si>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</si>
  <si>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</si>
  <si>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</si>
  <si>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</si>
  <si>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</si>
  <si>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</si>
  <si>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</si>
  <si>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</si>
  <si>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</si>
  <si>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</si>
  <si>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</si>
  <si>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</si>
  <si>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</si>
  <si>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</si>
  <si>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</si>
  <si>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</si>
  <si>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</si>
  <si>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</si>
  <si>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</si>
  <si>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</si>
  <si>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</si>
  <si>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</si>
  <si>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</si>
  <si>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</si>
  <si>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</si>
  <si>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</si>
  <si>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</si>
  <si>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</si>
  <si>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</si>
  <si>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</si>
  <si>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</si>
  <si>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</si>
  <si>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</si>
  <si>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</si>
  <si>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</si>
  <si>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</si>
  <si>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</si>
  <si>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</si>
  <si>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</si>
  <si>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</si>
  <si>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</si>
  <si>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</si>
  <si>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</si>
  <si>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</si>
  <si>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</si>
  <si>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</si>
  <si>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</si>
  <si>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</si>
  <si>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</si>
  <si>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</si>
  <si>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</si>
  <si>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</si>
  <si>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</si>
  <si>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</si>
  <si>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</si>
  <si>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</si>
  <si>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</si>
  <si>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</si>
  <si>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</si>
  <si>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</si>
  <si>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</si>
  <si>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</si>
  <si>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</si>
  <si>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</si>
  <si>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</si>
  <si>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</si>
  <si>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</si>
  <si>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</si>
  <si>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</si>
  <si>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</si>
  <si>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</si>
  <si>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</si>
  <si>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</si>
  <si>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</si>
  <si>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</si>
  <si>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</si>
  <si>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</si>
  <si>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</si>
  <si>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</si>
  <si>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</si>
  <si>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</si>
  <si>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</si>
  <si>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</si>
  <si>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</si>
  <si>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</si>
  <si>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</si>
  <si>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</si>
  <si>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</si>
  <si>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</si>
  <si>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</si>
  <si>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</si>
  <si>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</si>
  <si>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</si>
  <si>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</si>
  <si>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</si>
  <si>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</si>
  <si>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</si>
  <si>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</si>
  <si>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</si>
  <si>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</si>
  <si>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</si>
  <si>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</si>
  <si>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</si>
  <si>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</si>
  <si>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</si>
  <si>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</si>
  <si>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</si>
  <si>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</si>
  <si>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</si>
  <si>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</si>
  <si>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</si>
  <si>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</si>
  <si>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</si>
  <si>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</si>
  <si>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</si>
  <si>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</si>
  <si>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</si>
  <si>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</si>
  <si>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</si>
  <si>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</si>
  <si>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</si>
  <si>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</si>
  <si>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</si>
  <si>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</si>
  <si>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</si>
  <si>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</si>
  <si>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</si>
  <si>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</si>
  <si>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</si>
  <si>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</si>
  <si>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</si>
  <si>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</si>
  <si>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</si>
  <si>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</si>
  <si>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</si>
  <si>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</si>
  <si>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</si>
  <si>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</si>
  <si>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</si>
  <si>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</si>
  <si>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Re-15</t>
  </si>
  <si>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</si>
  <si>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</si>
  <si>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</si>
  <si>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</si>
  <si>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</si>
  <si>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</si>
  <si>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</si>
  <si>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</si>
  <si>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</si>
  <si>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</si>
  <si>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</si>
  <si>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</si>
  <si>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</si>
  <si>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</si>
  <si>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</si>
  <si>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</si>
  <si>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</si>
  <si>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</si>
  <si>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Re-37</t>
  </si>
  <si>
    <t>Re-38</t>
  </si>
  <si>
    <t>Re-39</t>
  </si>
  <si>
    <t>Re-40</t>
  </si>
  <si>
    <t>Re-41</t>
  </si>
  <si>
    <t>Re-42</t>
  </si>
  <si>
    <t>Re-43</t>
  </si>
  <si>
    <t>Re-44</t>
  </si>
  <si>
    <t>Re-45</t>
  </si>
  <si>
    <t>Re-46</t>
  </si>
  <si>
    <t>Re-47</t>
  </si>
  <si>
    <t>Re-48</t>
  </si>
  <si>
    <t>Re-49</t>
  </si>
  <si>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</si>
  <si>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</si>
  <si>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</si>
  <si>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</si>
  <si>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</si>
  <si>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</si>
  <si>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</si>
  <si>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</si>
  <si>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</si>
  <si>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</si>
  <si>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</si>
  <si>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</si>
  <si>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</si>
  <si>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</si>
  <si>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</si>
  <si>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</si>
  <si>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</si>
  <si>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</si>
  <si>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</si>
  <si>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</si>
  <si>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</si>
  <si>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</si>
  <si>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</si>
  <si>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</si>
  <si>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</si>
  <si>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</si>
  <si>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</si>
  <si>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</si>
  <si>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</si>
  <si>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</si>
  <si>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</si>
  <si>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</si>
  <si>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</si>
  <si>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</si>
  <si>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</si>
  <si>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</si>
  <si>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</si>
  <si>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</si>
  <si>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</si>
  <si>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</si>
  <si>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</si>
  <si>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</si>
  <si>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</si>
  <si>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</si>
  <si>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</si>
  <si>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</si>
  <si>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</si>
  <si>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</si>
  <si>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</si>
  <si>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</si>
  <si>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HF麻布十番
レジデンス</t>
    <rPh sb="2" eb="4">
      <t>アザブ</t>
    </rPh>
    <rPh sb="4" eb="6">
      <t>ジュウバン</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</si>
  <si>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</si>
  <si>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</si>
  <si>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</si>
  <si>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</si>
  <si>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</si>
  <si>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</si>
  <si>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</si>
  <si>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</si>
  <si>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</si>
  <si>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</si>
  <si>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</si>
  <si>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</si>
  <si>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</si>
  <si>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</si>
  <si>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</si>
  <si>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</si>
  <si>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</si>
  <si>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</si>
  <si>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ＨＦ高輪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</si>
  <si>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</si>
  <si>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</si>
  <si>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</si>
  <si>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</si>
  <si>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</si>
  <si>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ＨＦ梅田レジデンスTOWER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</si>
  <si>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</si>
  <si>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</si>
  <si>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</si>
  <si>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</si>
  <si>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</si>
  <si>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</si>
  <si>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</si>
  <si>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</si>
  <si>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</si>
  <si>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</si>
  <si>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</si>
  <si>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</si>
  <si>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</si>
  <si>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</si>
  <si>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</si>
  <si>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</si>
  <si>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</si>
  <si>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</si>
  <si>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</si>
  <si>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</si>
  <si>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</si>
  <si>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</si>
  <si>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</si>
  <si>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</si>
  <si>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</si>
  <si>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</si>
  <si>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</si>
  <si>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</si>
  <si>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</si>
  <si>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</si>
  <si>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</si>
  <si>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</si>
  <si>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</si>
  <si>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</si>
  <si>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</si>
  <si>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</si>
  <si>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</si>
  <si>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</si>
  <si>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</si>
  <si>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</si>
  <si>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</si>
  <si>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</si>
  <si>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</si>
  <si>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</si>
  <si>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</si>
  <si>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</si>
  <si>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</si>
  <si>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</si>
  <si>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</si>
  <si>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</si>
  <si>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</si>
  <si>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</si>
  <si>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</si>
  <si>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</si>
  <si>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</si>
  <si>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</si>
  <si>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</si>
  <si>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</si>
  <si>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</si>
  <si>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</si>
  <si>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</si>
  <si>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</si>
  <si>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</si>
  <si>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</si>
  <si>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</si>
  <si>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</si>
  <si>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</si>
  <si>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</si>
  <si>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</si>
  <si>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</si>
  <si>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</si>
  <si>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</si>
  <si>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</si>
  <si>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</si>
  <si>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</si>
  <si>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</si>
  <si>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</si>
  <si>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本データファイルは第37期個別物件収支をエクセルファイルにまとめたものです。</t>
    <rPh sb="9" eb="10">
      <t>ダイ</t>
    </rPh>
    <rPh sb="12" eb="13">
      <t>キ</t>
    </rPh>
    <rPh sb="13" eb="15">
      <t>コベツ</t>
    </rPh>
    <rPh sb="15" eb="17">
      <t>ブッケン</t>
    </rPh>
    <rPh sb="17" eb="19">
      <t>シュウシ</t>
    </rPh>
    <phoneticPr fontId="3"/>
  </si>
  <si>
    <t>2020/5/28取得</t>
    <rPh sb="9" eb="11">
      <t>シュトク</t>
    </rPh>
    <phoneticPr fontId="3"/>
  </si>
  <si>
    <t>Of-45</t>
    <phoneticPr fontId="3"/>
  </si>
  <si>
    <t>兜町
ユニ・スクエア</t>
    <rPh sb="0" eb="2">
      <t>カブトチョウ</t>
    </rPh>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</si>
  <si>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</si>
  <si>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</si>
  <si>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2020/5/28譲渡</t>
    <rPh sb="9" eb="11">
      <t>ジョウト</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</si>
  <si>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</si>
  <si>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</si>
  <si>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</si>
  <si>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</si>
  <si>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</si>
  <si>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</si>
  <si>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第37期個別物件収支（単位：円）</t>
    <phoneticPr fontId="3"/>
  </si>
  <si>
    <t>第37期用途別収支（単位：円）</t>
    <rPh sb="0" eb="1">
      <t>ダイ</t>
    </rPh>
    <rPh sb="3" eb="4">
      <t>キ</t>
    </rPh>
    <rPh sb="4" eb="6">
      <t>ヨウト</t>
    </rPh>
    <rPh sb="6" eb="7">
      <t>ベツ</t>
    </rPh>
    <rPh sb="7" eb="9">
      <t>シュウシ</t>
    </rPh>
    <rPh sb="10" eb="12">
      <t>タンイ</t>
    </rPh>
    <rPh sb="13" eb="14">
      <t>エン</t>
    </rPh>
    <phoneticPr fontId="3"/>
  </si>
  <si>
    <t>2020/1/17取得</t>
    <rPh sb="9" eb="11">
      <t>シュトク</t>
    </rPh>
    <phoneticPr fontId="3"/>
  </si>
  <si>
    <t>2020/3/19取得</t>
    <rPh sb="9" eb="11">
      <t>シュトク</t>
    </rPh>
    <phoneticPr fontId="3"/>
  </si>
  <si>
    <t>2020/4/24取得</t>
    <rPh sb="9" eb="11">
      <t>シュトク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</si>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</sst>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5">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9"/>
      <color theme="1"/>
      <name val="ＭＳ Ｐゴシック"/>
      <family val="3"/>
      <charset val="128"/>
    </font>
    <font>
      <sz val="8"/>
      <color theme="1"/>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5999938962981048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1">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59" fillId="0" borderId="12" xfId="118" applyFont="1" applyBorder="1" applyAlignment="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59" fillId="60" borderId="12" xfId="118" applyFont="1" applyFill="1" applyBorder="1" applyAlignment="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2" fillId="0" borderId="12" xfId="118" applyFont="1" applyFill="1" applyBorder="1" applyAlignment="1">
      <alignment horizontal="right" vertical="center"/>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xf numFmtId="38" fontId="63" fillId="64" borderId="12" xfId="118" applyFont="1" applyFill="1" applyBorder="1" applyAlignment="1">
      <alignment horizontal="center" vertical="center"/>
    </xf>
    <xf numFmtId="38" fontId="64" fillId="64" borderId="12" xfId="118" applyFont="1" applyFill="1" applyBorder="1" applyAlignment="1">
      <alignment horizontal="center" vertical="center" wrapText="1"/>
    </xf>
    <xf numFmtId="38" fontId="59" fillId="0" borderId="12" xfId="118" applyFont="1" applyBorder="1" applyAlignment="1">
      <alignment horizontal="right" vertical="center"/>
    </xf>
  </cellXfs>
  <cellStyles count="204">
    <cellStyle name="_Comma" xfId="1"/>
    <cellStyle name="_Currency" xfId="2"/>
    <cellStyle name="_CurrencySpace" xfId="3"/>
    <cellStyle name="_Multiple" xfId="4"/>
    <cellStyle name="_MultipleSpace" xfId="5"/>
    <cellStyle name="_Percent" xfId="6"/>
    <cellStyle name="_PercentSpace" xfId="7"/>
    <cellStyle name="20% - アクセント 1 2" xfId="8"/>
    <cellStyle name="20% - アクセント 1 2 2" xfId="9"/>
    <cellStyle name="20% - アクセント 1 2 3" xfId="10"/>
    <cellStyle name="20% - アクセント 2 2" xfId="11"/>
    <cellStyle name="20% - アクセント 2 2 2" xfId="12"/>
    <cellStyle name="20% - アクセント 2 2 3" xfId="13"/>
    <cellStyle name="20% - アクセント 3 2" xfId="14"/>
    <cellStyle name="20% - アクセント 3 2 2" xfId="15"/>
    <cellStyle name="20% - アクセント 3 2 3" xfId="16"/>
    <cellStyle name="20% - アクセント 4 2" xfId="17"/>
    <cellStyle name="20% - アクセント 4 2 2" xfId="18"/>
    <cellStyle name="20% - アクセント 4 2 3" xfId="19"/>
    <cellStyle name="20% - アクセント 5 2" xfId="20"/>
    <cellStyle name="20% - アクセント 5 2 2" xfId="21"/>
    <cellStyle name="20% - アクセント 5 2 3" xfId="22"/>
    <cellStyle name="20% - アクセント 6 2" xfId="23"/>
    <cellStyle name="20% - アクセント 6 2 2" xfId="24"/>
    <cellStyle name="20% - アクセント 6 2 3" xfId="25"/>
    <cellStyle name="40% - アクセント 1 2" xfId="26"/>
    <cellStyle name="40% - アクセント 1 2 2" xfId="27"/>
    <cellStyle name="40% - アクセント 1 2 3" xfId="28"/>
    <cellStyle name="40% - アクセント 2 2" xfId="29"/>
    <cellStyle name="40% - アクセント 2 2 2" xfId="30"/>
    <cellStyle name="40% - アクセント 2 2 3" xfId="31"/>
    <cellStyle name="40% - アクセント 3 2" xfId="32"/>
    <cellStyle name="40% - アクセント 3 2 2" xfId="33"/>
    <cellStyle name="40% - アクセント 3 2 3" xfId="34"/>
    <cellStyle name="40% - アクセント 4 2" xfId="35"/>
    <cellStyle name="40% - アクセント 4 2 2" xfId="36"/>
    <cellStyle name="40% - アクセント 4 2 3" xfId="37"/>
    <cellStyle name="40% - アクセント 5 2" xfId="38"/>
    <cellStyle name="40% - アクセント 5 2 2" xfId="39"/>
    <cellStyle name="40% - アクセント 5 2 3" xfId="40"/>
    <cellStyle name="40% - アクセント 6 2" xfId="41"/>
    <cellStyle name="40% - アクセント 6 2 2" xfId="42"/>
    <cellStyle name="40% - アクセント 6 2 3" xfId="43"/>
    <cellStyle name="60% - アクセント 1 2" xfId="44"/>
    <cellStyle name="60% - アクセント 1 2 2" xfId="45"/>
    <cellStyle name="60% - アクセント 1 2 3" xfId="46"/>
    <cellStyle name="60% - アクセント 2 2" xfId="47"/>
    <cellStyle name="60% - アクセント 2 2 2" xfId="48"/>
    <cellStyle name="60% - アクセント 2 2 3" xfId="49"/>
    <cellStyle name="60% - アクセント 3 2" xfId="50"/>
    <cellStyle name="60% - アクセント 3 2 2" xfId="51"/>
    <cellStyle name="60% - アクセント 3 2 3" xfId="52"/>
    <cellStyle name="60% - アクセント 4 2" xfId="53"/>
    <cellStyle name="60% - アクセント 4 2 2" xfId="54"/>
    <cellStyle name="60% - アクセント 4 2 3" xfId="55"/>
    <cellStyle name="60% - アクセント 5 2" xfId="56"/>
    <cellStyle name="60% - アクセント 5 2 2" xfId="57"/>
    <cellStyle name="60% - アクセント 5 2 3" xfId="58"/>
    <cellStyle name="60% - アクセント 6 2" xfId="59"/>
    <cellStyle name="60% - アクセント 6 2 2" xfId="60"/>
    <cellStyle name="60% - アクセント 6 2 3" xfId="61"/>
    <cellStyle name="Normal_0703 MonthlyReport GP池田山（SCD)" xfId="62"/>
    <cellStyle name="アクセント 1 2" xfId="63"/>
    <cellStyle name="アクセント 1 2 2" xfId="64"/>
    <cellStyle name="アクセント 1 2 3" xfId="65"/>
    <cellStyle name="アクセント 2 2" xfId="66"/>
    <cellStyle name="アクセント 2 2 2" xfId="67"/>
    <cellStyle name="アクセント 2 2 3" xfId="68"/>
    <cellStyle name="アクセント 3 2" xfId="69"/>
    <cellStyle name="アクセント 3 2 2" xfId="70"/>
    <cellStyle name="アクセント 3 2 3" xfId="71"/>
    <cellStyle name="アクセント 4 2" xfId="72"/>
    <cellStyle name="アクセント 4 2 2" xfId="73"/>
    <cellStyle name="アクセント 4 2 3" xfId="74"/>
    <cellStyle name="アクセント 5 2" xfId="75"/>
    <cellStyle name="アクセント 5 2 2" xfId="76"/>
    <cellStyle name="アクセント 5 2 3" xfId="77"/>
    <cellStyle name="アクセント 6 2" xfId="78"/>
    <cellStyle name="アクセント 6 2 2" xfId="79"/>
    <cellStyle name="アクセント 6 2 3" xfId="80"/>
    <cellStyle name="スタイル 1" xfId="81"/>
    <cellStyle name="タイトル 2" xfId="82"/>
    <cellStyle name="タイトル 2 2" xfId="83"/>
    <cellStyle name="チェック セル 2" xfId="84"/>
    <cellStyle name="チェック セル 2 2" xfId="85"/>
    <cellStyle name="チェック セル 2 3" xfId="86"/>
    <cellStyle name="どちらでもない 2" xfId="87"/>
    <cellStyle name="どちらでもない 2 2" xfId="88"/>
    <cellStyle name="どちらでもない 2 3" xfId="89"/>
    <cellStyle name="パーセント 2" xfId="90"/>
    <cellStyle name="パーセント 2 2" xfId="91"/>
    <cellStyle name="パーセント 2 3" xfId="92"/>
    <cellStyle name="パーセント 2 4" xfId="93"/>
    <cellStyle name="パーセント 2 5" xfId="94"/>
    <cellStyle name="パーセント 3" xfId="95"/>
    <cellStyle name="パーセント 4" xfId="96"/>
    <cellStyle name="パーセント 5" xfId="97"/>
    <cellStyle name="パーセント 5 2" xfId="98"/>
    <cellStyle name="パーセント 5 3" xfId="99"/>
    <cellStyle name="パーセント 6" xfId="100"/>
    <cellStyle name="パーセント 7" xfId="101"/>
    <cellStyle name="ハイパーリンク 2" xfId="102"/>
    <cellStyle name="メモ 2" xfId="103"/>
    <cellStyle name="メモ 2 2" xfId="104"/>
    <cellStyle name="メモ 2 3" xfId="105"/>
    <cellStyle name="リンク セル 2" xfId="106"/>
    <cellStyle name="リンク セル 2 2" xfId="107"/>
    <cellStyle name="リンク セル 2 3" xfId="108"/>
    <cellStyle name="悪い 2" xfId="109"/>
    <cellStyle name="悪い 2 2" xfId="110"/>
    <cellStyle name="悪い 2 3" xfId="111"/>
    <cellStyle name="計算 2" xfId="112"/>
    <cellStyle name="計算 2 2" xfId="113"/>
    <cellStyle name="計算 2 3" xfId="114"/>
    <cellStyle name="警告文 2" xfId="115"/>
    <cellStyle name="警告文 2 2" xfId="116"/>
    <cellStyle name="警告文 2 3" xfId="117"/>
    <cellStyle name="桁区切り" xfId="118" builtinId="6"/>
    <cellStyle name="桁区切り 10" xfId="119"/>
    <cellStyle name="桁区切り 11" xfId="120"/>
    <cellStyle name="桁区切り 2" xfId="121"/>
    <cellStyle name="桁区切り 2 2" xfId="122"/>
    <cellStyle name="桁区切り 2 3" xfId="123"/>
    <cellStyle name="桁区切り 2 4" xfId="124"/>
    <cellStyle name="桁区切り 2 5" xfId="125"/>
    <cellStyle name="桁区切り 2 6" xfId="126"/>
    <cellStyle name="桁区切り 3" xfId="127"/>
    <cellStyle name="桁区切り 3 2" xfId="128"/>
    <cellStyle name="桁区切り 4" xfId="129"/>
    <cellStyle name="桁区切り 5" xfId="130"/>
    <cellStyle name="桁区切り 5 2" xfId="131"/>
    <cellStyle name="桁区切り 6" xfId="132"/>
    <cellStyle name="桁区切り 7" xfId="133"/>
    <cellStyle name="桁区切り 8" xfId="134"/>
    <cellStyle name="桁区切り 9"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集計 2 3" xfId="146"/>
    <cellStyle name="出力 2" xfId="147"/>
    <cellStyle name="出力 2 2" xfId="148"/>
    <cellStyle name="出力 2 3" xfId="149"/>
    <cellStyle name="説明文 2" xfId="150"/>
    <cellStyle name="説明文 2 2" xfId="151"/>
    <cellStyle name="説明文 2 3" xfId="152"/>
    <cellStyle name="通貨 2" xfId="153"/>
    <cellStyle name="通貨 2 2" xfId="154"/>
    <cellStyle name="通貨 3" xfId="155"/>
    <cellStyle name="入力 2" xfId="156"/>
    <cellStyle name="入力 2 2" xfId="157"/>
    <cellStyle name="入力 2 3" xfId="158"/>
    <cellStyle name="標準" xfId="0" builtinId="0"/>
    <cellStyle name="標準 10" xfId="159"/>
    <cellStyle name="標準 11" xfId="160"/>
    <cellStyle name="標準 11 2" xfId="161"/>
    <cellStyle name="標準 11 2 2" xfId="162"/>
    <cellStyle name="標準 12" xfId="163"/>
    <cellStyle name="標準 12 2" xfId="164"/>
    <cellStyle name="標準 13" xfId="165"/>
    <cellStyle name="標準 14" xfId="166"/>
    <cellStyle name="標準 15" xfId="167"/>
    <cellStyle name="標準 16" xfId="168"/>
    <cellStyle name="標準 17" xfId="169"/>
    <cellStyle name="標準 2" xfId="170"/>
    <cellStyle name="標準 2 10" xfId="171"/>
    <cellStyle name="標準 2 11" xfId="172"/>
    <cellStyle name="標準 2 12" xfId="173"/>
    <cellStyle name="標準 2 13" xfId="174"/>
    <cellStyle name="標準 2 2" xfId="175"/>
    <cellStyle name="標準 2 2 2" xfId="176"/>
    <cellStyle name="標準 2 2 3" xfId="177"/>
    <cellStyle name="標準 2 2 4" xfId="178"/>
    <cellStyle name="標準 2 2 5" xfId="179"/>
    <cellStyle name="標準 2 2_コピー第17期　決算説明会資料" xfId="180"/>
    <cellStyle name="標準 2 3" xfId="181"/>
    <cellStyle name="標準 2 4" xfId="182"/>
    <cellStyle name="標準 2 5" xfId="183"/>
    <cellStyle name="標準 2 6" xfId="184"/>
    <cellStyle name="標準 2 7" xfId="185"/>
    <cellStyle name="標準 2 8" xfId="186"/>
    <cellStyle name="標準 2 9" xfId="187"/>
    <cellStyle name="標準 2_コピー第17期　決算説明会資料" xfId="188"/>
    <cellStyle name="標準 3" xfId="189"/>
    <cellStyle name="標準 3 2" xfId="190"/>
    <cellStyle name="標準 3 3" xfId="191"/>
    <cellStyle name="標準 4" xfId="192"/>
    <cellStyle name="標準 4 2" xfId="193"/>
    <cellStyle name="標準 5" xfId="194"/>
    <cellStyle name="標準 6" xfId="195"/>
    <cellStyle name="標準 7" xfId="196"/>
    <cellStyle name="標準 8" xfId="197"/>
    <cellStyle name="標準 9" xfId="198"/>
    <cellStyle name="標準_Sheet" xfId="199"/>
    <cellStyle name="標準_部門別損益総括" xfId="200"/>
    <cellStyle name="良い 2" xfId="201"/>
    <cellStyle name="良い 2 2" xfId="202"/>
    <cellStyle name="良い 2 3" xfId="203"/>
  </cellStyles>
  <dxfs count="0"/>
  <tableStyles count="0" defaultTableStyle="TableStyleMedium9" defaultPivotStyle="PivotStyleLight16"/>
  <colors>
    <mruColors>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105" width="10.625" style="1" customWidth="1"/>
    <col min="106"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c r="A50" s="4" t="s">
        <v>105</v>
      </c>
      <c r="B50" s="1" t="s">
        <v>106</v>
      </c>
    </row>
    <row r="51" spans="1:107" s="23" customFormat="1">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E21" sqref="E21"/>
    </sheetView>
  </sheetViews>
  <sheetFormatPr defaultRowHeight="13.5"/>
  <cols>
    <col min="1" max="4" width="2.75" style="77" customWidth="1"/>
    <col min="5" max="5" width="93.625" style="77" customWidth="1"/>
    <col min="6" max="6" width="13" style="77" customWidth="1"/>
    <col min="7" max="16384" width="9" style="77"/>
  </cols>
  <sheetData>
    <row r="1" spans="1:6" ht="14.25" thickBot="1">
      <c r="B1" s="78"/>
      <c r="C1" s="78"/>
      <c r="D1" s="78"/>
      <c r="E1" s="78"/>
    </row>
    <row r="2" spans="1:6" ht="14.25" thickTop="1">
      <c r="A2" s="79"/>
      <c r="B2" s="80"/>
      <c r="C2" s="80"/>
      <c r="D2" s="80"/>
      <c r="E2" s="81"/>
      <c r="F2" s="80"/>
    </row>
    <row r="3" spans="1:6" ht="17.25">
      <c r="A3" s="79"/>
      <c r="B3" s="80"/>
      <c r="C3" s="82" t="s">
        <v>278</v>
      </c>
      <c r="D3" s="80"/>
      <c r="E3" s="81"/>
      <c r="F3" s="80"/>
    </row>
    <row r="4" spans="1:6">
      <c r="A4" s="79"/>
      <c r="B4" s="80"/>
      <c r="C4" s="80"/>
      <c r="D4" s="80"/>
      <c r="E4" s="81"/>
      <c r="F4" s="80"/>
    </row>
    <row r="5" spans="1:6">
      <c r="A5" s="79"/>
      <c r="B5" s="80"/>
      <c r="C5" s="80"/>
      <c r="D5" s="124" t="s">
        <v>496</v>
      </c>
      <c r="E5" s="81"/>
      <c r="F5" s="80"/>
    </row>
    <row r="6" spans="1:6">
      <c r="A6" s="79"/>
      <c r="B6" s="80"/>
      <c r="C6" s="80"/>
      <c r="D6" s="129" t="s">
        <v>279</v>
      </c>
      <c r="E6" s="130"/>
      <c r="F6" s="80"/>
    </row>
    <row r="7" spans="1:6" ht="14.25" thickBot="1">
      <c r="A7" s="79"/>
      <c r="B7" s="83"/>
      <c r="C7" s="84"/>
      <c r="D7" s="84"/>
      <c r="E7" s="85"/>
      <c r="F7" s="80"/>
    </row>
    <row r="8" spans="1:6" ht="14.25" thickTop="1">
      <c r="F8" s="86"/>
    </row>
    <row r="10" spans="1:6" ht="27.75" customHeight="1">
      <c r="D10" s="87"/>
    </row>
    <row r="11" spans="1:6" ht="14.25" customHeight="1"/>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44"/>
  <sheetViews>
    <sheetView tabSelected="1" zoomScaleNormal="100" workbookViewId="0">
      <pane xSplit="2" ySplit="3" topLeftCell="C4" activePane="bottomRight" state="frozen"/>
      <selection pane="topRight" activeCell="C1" sqref="C1"/>
      <selection pane="bottomLeft" activeCell="A4" sqref="A4"/>
      <selection pane="bottomRight" activeCell="L21" sqref="L21"/>
    </sheetView>
  </sheetViews>
  <sheetFormatPr defaultRowHeight="11.25"/>
  <cols>
    <col min="1" max="1" width="4.5" style="1" customWidth="1"/>
    <col min="2" max="2" width="20" style="1" customWidth="1"/>
    <col min="3" max="6" width="10.625" style="1" customWidth="1"/>
    <col min="7" max="7" width="11" style="1" customWidth="1"/>
    <col min="8" max="16" width="10.625" style="1" customWidth="1"/>
    <col min="17" max="35" width="10.75" style="1" customWidth="1"/>
    <col min="36" max="111" width="10.625" style="1" customWidth="1"/>
    <col min="112" max="112" width="13.625" style="1" customWidth="1"/>
    <col min="113" max="113" width="11" style="1" bestFit="1" customWidth="1"/>
    <col min="114" max="114" width="12.125" style="1" customWidth="1"/>
    <col min="115" max="16384" width="9" style="1"/>
  </cols>
  <sheetData>
    <row r="1" spans="2:111">
      <c r="B1" s="1" t="s">
        <v>509</v>
      </c>
    </row>
    <row r="2" spans="2:111">
      <c r="B2" s="106" t="s">
        <v>364</v>
      </c>
      <c r="C2" s="120" t="s">
        <v>286</v>
      </c>
      <c r="D2" s="120" t="s">
        <v>287</v>
      </c>
      <c r="E2" s="120" t="s">
        <v>288</v>
      </c>
      <c r="F2" s="120" t="s">
        <v>289</v>
      </c>
      <c r="G2" s="120" t="s">
        <v>290</v>
      </c>
      <c r="H2" s="120" t="s">
        <v>291</v>
      </c>
      <c r="I2" s="120" t="s">
        <v>292</v>
      </c>
      <c r="J2" s="120" t="s">
        <v>293</v>
      </c>
      <c r="K2" s="120" t="s">
        <v>294</v>
      </c>
      <c r="L2" s="120" t="s">
        <v>295</v>
      </c>
      <c r="M2" s="120" t="s">
        <v>296</v>
      </c>
      <c r="N2" s="120" t="s">
        <v>297</v>
      </c>
      <c r="O2" s="120" t="s">
        <v>298</v>
      </c>
      <c r="P2" s="120" t="s">
        <v>299</v>
      </c>
      <c r="Q2" s="120" t="s">
        <v>300</v>
      </c>
      <c r="R2" s="120" t="s">
        <v>301</v>
      </c>
      <c r="S2" s="120" t="s">
        <v>302</v>
      </c>
      <c r="T2" s="120" t="s">
        <v>303</v>
      </c>
      <c r="U2" s="120" t="s">
        <v>304</v>
      </c>
      <c r="V2" s="120" t="s">
        <v>439</v>
      </c>
      <c r="W2" s="120" t="s">
        <v>440</v>
      </c>
      <c r="X2" s="120" t="s">
        <v>441</v>
      </c>
      <c r="Y2" s="120" t="s">
        <v>446</v>
      </c>
      <c r="Z2" s="120" t="s">
        <v>450</v>
      </c>
      <c r="AA2" s="120" t="s">
        <v>463</v>
      </c>
      <c r="AB2" s="120" t="s">
        <v>464</v>
      </c>
      <c r="AC2" s="120" t="s">
        <v>474</v>
      </c>
      <c r="AD2" s="120" t="s">
        <v>482</v>
      </c>
      <c r="AE2" s="120" t="s">
        <v>483</v>
      </c>
      <c r="AF2" s="120" t="s">
        <v>485</v>
      </c>
      <c r="AG2" s="120" t="s">
        <v>493</v>
      </c>
      <c r="AH2" s="120" t="s">
        <v>498</v>
      </c>
      <c r="AI2" s="104" t="s">
        <v>305</v>
      </c>
      <c r="AJ2" s="104" t="s">
        <v>306</v>
      </c>
      <c r="AK2" s="104" t="s">
        <v>307</v>
      </c>
      <c r="AL2" s="104" t="s">
        <v>308</v>
      </c>
      <c r="AM2" s="104" t="s">
        <v>309</v>
      </c>
      <c r="AN2" s="104" t="s">
        <v>310</v>
      </c>
      <c r="AO2" s="138" t="s">
        <v>311</v>
      </c>
      <c r="AP2" s="104" t="s">
        <v>312</v>
      </c>
      <c r="AQ2" s="104" t="s">
        <v>313</v>
      </c>
      <c r="AR2" s="104" t="s">
        <v>314</v>
      </c>
      <c r="AS2" s="104" t="s">
        <v>315</v>
      </c>
      <c r="AT2" s="104" t="s">
        <v>316</v>
      </c>
      <c r="AU2" s="104" t="s">
        <v>317</v>
      </c>
      <c r="AV2" s="104" t="s">
        <v>318</v>
      </c>
      <c r="AW2" s="104" t="s">
        <v>319</v>
      </c>
      <c r="AX2" s="104" t="s">
        <v>320</v>
      </c>
      <c r="AY2" s="104" t="s">
        <v>321</v>
      </c>
      <c r="AZ2" s="104" t="s">
        <v>322</v>
      </c>
      <c r="BA2" s="104" t="s">
        <v>323</v>
      </c>
      <c r="BB2" s="104" t="s">
        <v>324</v>
      </c>
      <c r="BC2" s="104" t="s">
        <v>325</v>
      </c>
      <c r="BD2" s="104" t="s">
        <v>326</v>
      </c>
      <c r="BE2" s="104" t="s">
        <v>327</v>
      </c>
      <c r="BF2" s="104" t="s">
        <v>328</v>
      </c>
      <c r="BG2" s="104" t="s">
        <v>329</v>
      </c>
      <c r="BH2" s="104" t="s">
        <v>330</v>
      </c>
      <c r="BI2" s="104" t="s">
        <v>331</v>
      </c>
      <c r="BJ2" s="104" t="s">
        <v>332</v>
      </c>
      <c r="BK2" s="104" t="s">
        <v>333</v>
      </c>
      <c r="BL2" s="104" t="s">
        <v>334</v>
      </c>
      <c r="BM2" s="104" t="s">
        <v>335</v>
      </c>
      <c r="BN2" s="104" t="s">
        <v>336</v>
      </c>
      <c r="BO2" s="104" t="s">
        <v>337</v>
      </c>
      <c r="BP2" s="104" t="s">
        <v>338</v>
      </c>
      <c r="BQ2" s="104" t="s">
        <v>339</v>
      </c>
      <c r="BR2" s="104" t="s">
        <v>340</v>
      </c>
      <c r="BS2" s="104" t="s">
        <v>341</v>
      </c>
      <c r="BT2" s="104" t="s">
        <v>342</v>
      </c>
      <c r="BU2" s="104" t="s">
        <v>343</v>
      </c>
      <c r="BV2" s="104" t="s">
        <v>344</v>
      </c>
      <c r="BW2" s="104" t="s">
        <v>345</v>
      </c>
      <c r="BX2" s="104" t="s">
        <v>346</v>
      </c>
      <c r="BY2" s="104" t="s">
        <v>347</v>
      </c>
      <c r="BZ2" s="104" t="s">
        <v>348</v>
      </c>
      <c r="CA2" s="104" t="s">
        <v>349</v>
      </c>
      <c r="CB2" s="104" t="s">
        <v>350</v>
      </c>
      <c r="CC2" s="104" t="s">
        <v>351</v>
      </c>
      <c r="CD2" s="104" t="s">
        <v>352</v>
      </c>
      <c r="CE2" s="104" t="s">
        <v>353</v>
      </c>
      <c r="CF2" s="104" t="s">
        <v>354</v>
      </c>
      <c r="CG2" s="104" t="s">
        <v>355</v>
      </c>
      <c r="CH2" s="104" t="s">
        <v>356</v>
      </c>
      <c r="CI2" s="104" t="s">
        <v>357</v>
      </c>
      <c r="CJ2" s="104" t="s">
        <v>358</v>
      </c>
      <c r="CK2" s="104" t="s">
        <v>359</v>
      </c>
      <c r="CL2" s="104" t="s">
        <v>360</v>
      </c>
      <c r="CM2" s="104" t="s">
        <v>362</v>
      </c>
      <c r="CN2" s="104" t="s">
        <v>361</v>
      </c>
      <c r="CO2" s="104" t="s">
        <v>363</v>
      </c>
      <c r="CP2" s="104" t="s">
        <v>444</v>
      </c>
      <c r="CQ2" s="104" t="s">
        <v>447</v>
      </c>
      <c r="CR2" s="104" t="s">
        <v>448</v>
      </c>
      <c r="CS2" s="104" t="s">
        <v>452</v>
      </c>
      <c r="CT2" s="104" t="s">
        <v>456</v>
      </c>
      <c r="CU2" s="104" t="s">
        <v>458</v>
      </c>
      <c r="CV2" s="104" t="s">
        <v>467</v>
      </c>
      <c r="CW2" s="104" t="s">
        <v>468</v>
      </c>
      <c r="CX2" s="104" t="s">
        <v>472</v>
      </c>
      <c r="CY2" s="104" t="s">
        <v>476</v>
      </c>
      <c r="CZ2" s="104" t="s">
        <v>479</v>
      </c>
      <c r="DA2" s="104" t="s">
        <v>487</v>
      </c>
      <c r="DB2" s="104" t="s">
        <v>488</v>
      </c>
      <c r="DC2" s="104" t="s">
        <v>489</v>
      </c>
      <c r="DD2" s="104" t="s">
        <v>503</v>
      </c>
      <c r="DE2" s="104" t="s">
        <v>504</v>
      </c>
      <c r="DF2" s="104" t="s">
        <v>505</v>
      </c>
      <c r="DG2" s="106"/>
    </row>
    <row r="3" spans="2:111" s="23" customFormat="1" ht="24.75" customHeight="1">
      <c r="B3" s="107" t="s">
        <v>365</v>
      </c>
      <c r="C3" s="121" t="s">
        <v>366</v>
      </c>
      <c r="D3" s="121" t="s">
        <v>378</v>
      </c>
      <c r="E3" s="121" t="s">
        <v>379</v>
      </c>
      <c r="F3" s="121" t="s">
        <v>471</v>
      </c>
      <c r="G3" s="121" t="s">
        <v>380</v>
      </c>
      <c r="H3" s="121" t="s">
        <v>501</v>
      </c>
      <c r="I3" s="121" t="s">
        <v>449</v>
      </c>
      <c r="J3" s="121" t="s">
        <v>367</v>
      </c>
      <c r="K3" s="121" t="s">
        <v>368</v>
      </c>
      <c r="L3" s="121" t="s">
        <v>369</v>
      </c>
      <c r="M3" s="121" t="s">
        <v>370</v>
      </c>
      <c r="N3" s="121" t="s">
        <v>381</v>
      </c>
      <c r="O3" s="121" t="s">
        <v>382</v>
      </c>
      <c r="P3" s="121" t="s">
        <v>371</v>
      </c>
      <c r="Q3" s="121" t="s">
        <v>383</v>
      </c>
      <c r="R3" s="121" t="s">
        <v>372</v>
      </c>
      <c r="S3" s="121" t="s">
        <v>384</v>
      </c>
      <c r="T3" s="121" t="s">
        <v>385</v>
      </c>
      <c r="U3" s="121" t="s">
        <v>386</v>
      </c>
      <c r="V3" s="121" t="s">
        <v>461</v>
      </c>
      <c r="W3" s="121" t="s">
        <v>442</v>
      </c>
      <c r="X3" s="121" t="s">
        <v>443</v>
      </c>
      <c r="Y3" s="121" t="s">
        <v>462</v>
      </c>
      <c r="Z3" s="121" t="s">
        <v>451</v>
      </c>
      <c r="AA3" s="121" t="s">
        <v>466</v>
      </c>
      <c r="AB3" s="121" t="s">
        <v>465</v>
      </c>
      <c r="AC3" s="121" t="s">
        <v>475</v>
      </c>
      <c r="AD3" s="121" t="s">
        <v>500</v>
      </c>
      <c r="AE3" s="121" t="s">
        <v>484</v>
      </c>
      <c r="AF3" s="121" t="s">
        <v>486</v>
      </c>
      <c r="AG3" s="121" t="s">
        <v>494</v>
      </c>
      <c r="AH3" s="121" t="s">
        <v>499</v>
      </c>
      <c r="AI3" s="105" t="s">
        <v>387</v>
      </c>
      <c r="AJ3" s="105" t="s">
        <v>388</v>
      </c>
      <c r="AK3" s="105" t="s">
        <v>389</v>
      </c>
      <c r="AL3" s="105" t="s">
        <v>390</v>
      </c>
      <c r="AM3" s="105" t="s">
        <v>391</v>
      </c>
      <c r="AN3" s="105" t="s">
        <v>392</v>
      </c>
      <c r="AO3" s="139" t="s">
        <v>393</v>
      </c>
      <c r="AP3" s="105" t="s">
        <v>394</v>
      </c>
      <c r="AQ3" s="105" t="s">
        <v>395</v>
      </c>
      <c r="AR3" s="105" t="s">
        <v>396</v>
      </c>
      <c r="AS3" s="105" t="s">
        <v>397</v>
      </c>
      <c r="AT3" s="105" t="s">
        <v>398</v>
      </c>
      <c r="AU3" s="105" t="s">
        <v>399</v>
      </c>
      <c r="AV3" s="105" t="s">
        <v>400</v>
      </c>
      <c r="AW3" s="105" t="s">
        <v>401</v>
      </c>
      <c r="AX3" s="105" t="s">
        <v>402</v>
      </c>
      <c r="AY3" s="105" t="s">
        <v>403</v>
      </c>
      <c r="AZ3" s="105" t="s">
        <v>404</v>
      </c>
      <c r="BA3" s="105" t="s">
        <v>405</v>
      </c>
      <c r="BB3" s="105" t="s">
        <v>406</v>
      </c>
      <c r="BC3" s="105" t="s">
        <v>407</v>
      </c>
      <c r="BD3" s="105" t="s">
        <v>408</v>
      </c>
      <c r="BE3" s="105" t="s">
        <v>409</v>
      </c>
      <c r="BF3" s="105" t="s">
        <v>410</v>
      </c>
      <c r="BG3" s="105" t="s">
        <v>411</v>
      </c>
      <c r="BH3" s="105" t="s">
        <v>412</v>
      </c>
      <c r="BI3" s="105" t="s">
        <v>373</v>
      </c>
      <c r="BJ3" s="105" t="s">
        <v>413</v>
      </c>
      <c r="BK3" s="105" t="s">
        <v>414</v>
      </c>
      <c r="BL3" s="105" t="s">
        <v>415</v>
      </c>
      <c r="BM3" s="105" t="s">
        <v>416</v>
      </c>
      <c r="BN3" s="105" t="s">
        <v>417</v>
      </c>
      <c r="BO3" s="105" t="s">
        <v>418</v>
      </c>
      <c r="BP3" s="105" t="s">
        <v>419</v>
      </c>
      <c r="BQ3" s="105" t="s">
        <v>460</v>
      </c>
      <c r="BR3" s="105" t="s">
        <v>420</v>
      </c>
      <c r="BS3" s="105" t="s">
        <v>421</v>
      </c>
      <c r="BT3" s="105" t="s">
        <v>480</v>
      </c>
      <c r="BU3" s="105" t="s">
        <v>422</v>
      </c>
      <c r="BV3" s="105" t="s">
        <v>374</v>
      </c>
      <c r="BW3" s="105" t="s">
        <v>423</v>
      </c>
      <c r="BX3" s="105" t="s">
        <v>424</v>
      </c>
      <c r="BY3" s="105" t="s">
        <v>425</v>
      </c>
      <c r="BZ3" s="105" t="s">
        <v>426</v>
      </c>
      <c r="CA3" s="105" t="s">
        <v>427</v>
      </c>
      <c r="CB3" s="105" t="s">
        <v>428</v>
      </c>
      <c r="CC3" s="105" t="s">
        <v>429</v>
      </c>
      <c r="CD3" s="105" t="s">
        <v>430</v>
      </c>
      <c r="CE3" s="105" t="s">
        <v>431</v>
      </c>
      <c r="CF3" s="105" t="s">
        <v>432</v>
      </c>
      <c r="CG3" s="105" t="s">
        <v>433</v>
      </c>
      <c r="CH3" s="105" t="s">
        <v>434</v>
      </c>
      <c r="CI3" s="105" t="s">
        <v>435</v>
      </c>
      <c r="CJ3" s="105" t="s">
        <v>436</v>
      </c>
      <c r="CK3" s="105" t="s">
        <v>437</v>
      </c>
      <c r="CL3" s="105" t="s">
        <v>438</v>
      </c>
      <c r="CM3" s="105" t="s">
        <v>377</v>
      </c>
      <c r="CN3" s="105" t="s">
        <v>376</v>
      </c>
      <c r="CO3" s="105" t="s">
        <v>375</v>
      </c>
      <c r="CP3" s="105" t="s">
        <v>445</v>
      </c>
      <c r="CQ3" s="105" t="s">
        <v>453</v>
      </c>
      <c r="CR3" s="105" t="s">
        <v>454</v>
      </c>
      <c r="CS3" s="105" t="s">
        <v>455</v>
      </c>
      <c r="CT3" s="105" t="s">
        <v>457</v>
      </c>
      <c r="CU3" s="105" t="s">
        <v>459</v>
      </c>
      <c r="CV3" s="105" t="s">
        <v>469</v>
      </c>
      <c r="CW3" s="105" t="s">
        <v>470</v>
      </c>
      <c r="CX3" s="105" t="s">
        <v>473</v>
      </c>
      <c r="CY3" s="105" t="s">
        <v>477</v>
      </c>
      <c r="CZ3" s="105" t="s">
        <v>478</v>
      </c>
      <c r="DA3" s="105" t="s">
        <v>490</v>
      </c>
      <c r="DB3" s="105" t="s">
        <v>491</v>
      </c>
      <c r="DC3" s="105" t="s">
        <v>492</v>
      </c>
      <c r="DD3" s="105" t="s">
        <v>506</v>
      </c>
      <c r="DE3" s="105" t="s">
        <v>507</v>
      </c>
      <c r="DF3" s="105" t="s">
        <v>508</v>
      </c>
      <c r="DG3" s="115" t="s">
        <v>92</v>
      </c>
    </row>
    <row r="4" spans="2:111" s="23" customFormat="1">
      <c r="B4" s="108" t="s">
        <v>280</v>
      </c>
      <c r="C4" s="22">
        <v>183</v>
      </c>
      <c r="D4" s="22">
        <v>183</v>
      </c>
      <c r="E4" s="22">
        <v>183</v>
      </c>
      <c r="F4" s="22">
        <v>183</v>
      </c>
      <c r="G4" s="22">
        <v>183</v>
      </c>
      <c r="H4" s="22">
        <v>183</v>
      </c>
      <c r="I4" s="22">
        <v>183</v>
      </c>
      <c r="J4" s="22">
        <v>183</v>
      </c>
      <c r="K4" s="22">
        <v>183</v>
      </c>
      <c r="L4" s="22">
        <v>183</v>
      </c>
      <c r="M4" s="22">
        <v>183</v>
      </c>
      <c r="N4" s="22">
        <v>183</v>
      </c>
      <c r="O4" s="22">
        <v>183</v>
      </c>
      <c r="P4" s="22">
        <v>183</v>
      </c>
      <c r="Q4" s="22">
        <v>183</v>
      </c>
      <c r="R4" s="22">
        <v>183</v>
      </c>
      <c r="S4" s="22">
        <v>183</v>
      </c>
      <c r="T4" s="22">
        <v>183</v>
      </c>
      <c r="U4" s="22">
        <v>183</v>
      </c>
      <c r="V4" s="22">
        <v>183</v>
      </c>
      <c r="W4" s="22">
        <v>183</v>
      </c>
      <c r="X4" s="22">
        <v>183</v>
      </c>
      <c r="Y4" s="22">
        <v>183</v>
      </c>
      <c r="Z4" s="22">
        <v>183</v>
      </c>
      <c r="AA4" s="22">
        <v>183</v>
      </c>
      <c r="AB4" s="22">
        <v>183</v>
      </c>
      <c r="AC4" s="22">
        <v>183</v>
      </c>
      <c r="AD4" s="22">
        <v>183</v>
      </c>
      <c r="AE4" s="22">
        <v>183</v>
      </c>
      <c r="AF4" s="22">
        <v>183</v>
      </c>
      <c r="AG4" s="22">
        <v>183</v>
      </c>
      <c r="AH4" s="22">
        <v>4</v>
      </c>
      <c r="AI4" s="22">
        <v>183</v>
      </c>
      <c r="AJ4" s="22">
        <v>183</v>
      </c>
      <c r="AK4" s="22">
        <v>183</v>
      </c>
      <c r="AL4" s="22">
        <v>183</v>
      </c>
      <c r="AM4" s="22">
        <v>183</v>
      </c>
      <c r="AN4" s="22">
        <v>183</v>
      </c>
      <c r="AO4" s="22">
        <v>180</v>
      </c>
      <c r="AP4" s="22">
        <v>183</v>
      </c>
      <c r="AQ4" s="22">
        <v>183</v>
      </c>
      <c r="AR4" s="22">
        <v>183</v>
      </c>
      <c r="AS4" s="22">
        <v>183</v>
      </c>
      <c r="AT4" s="22">
        <v>183</v>
      </c>
      <c r="AU4" s="22">
        <v>183</v>
      </c>
      <c r="AV4" s="22">
        <v>183</v>
      </c>
      <c r="AW4" s="22">
        <v>183</v>
      </c>
      <c r="AX4" s="22">
        <v>183</v>
      </c>
      <c r="AY4" s="22">
        <v>183</v>
      </c>
      <c r="AZ4" s="22">
        <v>183</v>
      </c>
      <c r="BA4" s="22">
        <v>183</v>
      </c>
      <c r="BB4" s="22">
        <v>183</v>
      </c>
      <c r="BC4" s="22">
        <v>183</v>
      </c>
      <c r="BD4" s="22">
        <v>183</v>
      </c>
      <c r="BE4" s="22">
        <v>183</v>
      </c>
      <c r="BF4" s="22">
        <v>183</v>
      </c>
      <c r="BG4" s="22">
        <v>183</v>
      </c>
      <c r="BH4" s="22">
        <v>183</v>
      </c>
      <c r="BI4" s="22">
        <v>183</v>
      </c>
      <c r="BJ4" s="22">
        <v>183</v>
      </c>
      <c r="BK4" s="22">
        <v>183</v>
      </c>
      <c r="BL4" s="22">
        <v>183</v>
      </c>
      <c r="BM4" s="22">
        <v>183</v>
      </c>
      <c r="BN4" s="22">
        <v>183</v>
      </c>
      <c r="BO4" s="22">
        <v>183</v>
      </c>
      <c r="BP4" s="22">
        <v>183</v>
      </c>
      <c r="BQ4" s="22">
        <v>183</v>
      </c>
      <c r="BR4" s="22">
        <v>183</v>
      </c>
      <c r="BS4" s="22">
        <v>183</v>
      </c>
      <c r="BT4" s="22">
        <v>183</v>
      </c>
      <c r="BU4" s="22">
        <v>183</v>
      </c>
      <c r="BV4" s="22">
        <v>183</v>
      </c>
      <c r="BW4" s="22">
        <v>183</v>
      </c>
      <c r="BX4" s="22">
        <v>183</v>
      </c>
      <c r="BY4" s="22">
        <v>183</v>
      </c>
      <c r="BZ4" s="22">
        <v>183</v>
      </c>
      <c r="CA4" s="22">
        <v>183</v>
      </c>
      <c r="CB4" s="22">
        <v>183</v>
      </c>
      <c r="CC4" s="22">
        <v>183</v>
      </c>
      <c r="CD4" s="22">
        <v>183</v>
      </c>
      <c r="CE4" s="22">
        <v>183</v>
      </c>
      <c r="CF4" s="22">
        <v>183</v>
      </c>
      <c r="CG4" s="22">
        <v>183</v>
      </c>
      <c r="CH4" s="22">
        <v>183</v>
      </c>
      <c r="CI4" s="22">
        <v>183</v>
      </c>
      <c r="CJ4" s="22">
        <v>183</v>
      </c>
      <c r="CK4" s="22">
        <v>183</v>
      </c>
      <c r="CL4" s="22">
        <v>183</v>
      </c>
      <c r="CM4" s="22">
        <v>183</v>
      </c>
      <c r="CN4" s="22">
        <v>183</v>
      </c>
      <c r="CO4" s="22">
        <v>183</v>
      </c>
      <c r="CP4" s="22">
        <v>183</v>
      </c>
      <c r="CQ4" s="22">
        <v>183</v>
      </c>
      <c r="CR4" s="22">
        <v>183</v>
      </c>
      <c r="CS4" s="22">
        <v>183</v>
      </c>
      <c r="CT4" s="22">
        <v>183</v>
      </c>
      <c r="CU4" s="22">
        <v>183</v>
      </c>
      <c r="CV4" s="22">
        <v>183</v>
      </c>
      <c r="CW4" s="22">
        <v>183</v>
      </c>
      <c r="CX4" s="22">
        <v>183</v>
      </c>
      <c r="CY4" s="22">
        <v>183</v>
      </c>
      <c r="CZ4" s="22">
        <v>183</v>
      </c>
      <c r="DA4" s="22">
        <v>183</v>
      </c>
      <c r="DB4" s="22">
        <v>183</v>
      </c>
      <c r="DC4" s="22">
        <v>183</v>
      </c>
      <c r="DD4" s="22">
        <v>135</v>
      </c>
      <c r="DE4" s="22">
        <v>74</v>
      </c>
      <c r="DF4" s="22">
        <v>38</v>
      </c>
      <c r="DG4" s="116"/>
    </row>
    <row r="5" spans="2:111">
      <c r="B5" s="109" t="s">
        <v>93</v>
      </c>
      <c r="C5" s="16">
        <v>53058908</v>
      </c>
      <c r="D5" s="16">
        <v>89941140</v>
      </c>
      <c r="E5" s="16">
        <v>51401166</v>
      </c>
      <c r="F5" s="16">
        <v>75367335</v>
      </c>
      <c r="G5" s="16">
        <v>53303904</v>
      </c>
      <c r="H5" s="16">
        <v>59749198</v>
      </c>
      <c r="I5" s="16">
        <v>68188618</v>
      </c>
      <c r="J5" s="16">
        <v>30948966</v>
      </c>
      <c r="K5" s="16">
        <v>98439612</v>
      </c>
      <c r="L5" s="16">
        <v>115220847</v>
      </c>
      <c r="M5" s="16">
        <v>10438296</v>
      </c>
      <c r="N5" s="16">
        <v>37526639</v>
      </c>
      <c r="O5" s="16">
        <v>46092216</v>
      </c>
      <c r="P5" s="16">
        <v>200809320</v>
      </c>
      <c r="Q5" s="16">
        <v>129129257</v>
      </c>
      <c r="R5" s="16">
        <v>78371712</v>
      </c>
      <c r="S5" s="16">
        <v>282772472</v>
      </c>
      <c r="T5" s="16">
        <v>77408406</v>
      </c>
      <c r="U5" s="16">
        <v>124361108</v>
      </c>
      <c r="V5" s="16">
        <v>117754997</v>
      </c>
      <c r="W5" s="16">
        <v>65842982</v>
      </c>
      <c r="X5" s="97">
        <v>88292346</v>
      </c>
      <c r="Y5" s="97">
        <v>101653296</v>
      </c>
      <c r="Z5" s="97">
        <v>82778058</v>
      </c>
      <c r="AA5" s="97">
        <v>98370659</v>
      </c>
      <c r="AB5" s="97">
        <v>67915033</v>
      </c>
      <c r="AC5" s="125" t="s">
        <v>481</v>
      </c>
      <c r="AD5" s="97">
        <v>56734818</v>
      </c>
      <c r="AE5" s="97">
        <v>62362160</v>
      </c>
      <c r="AF5" s="97">
        <v>81356040</v>
      </c>
      <c r="AG5" s="97">
        <v>67676246</v>
      </c>
      <c r="AH5" s="97">
        <v>1244809</v>
      </c>
      <c r="AI5" s="16">
        <v>17280000</v>
      </c>
      <c r="AJ5" s="16">
        <v>20036000</v>
      </c>
      <c r="AK5" s="16">
        <v>23309240</v>
      </c>
      <c r="AL5" s="16">
        <v>108214985</v>
      </c>
      <c r="AM5" s="16">
        <v>45433168</v>
      </c>
      <c r="AN5" s="16">
        <v>37063423</v>
      </c>
      <c r="AO5" s="16">
        <v>31670743</v>
      </c>
      <c r="AP5" s="16">
        <v>25075000</v>
      </c>
      <c r="AQ5" s="16">
        <v>35351459</v>
      </c>
      <c r="AR5" s="16">
        <v>41467400</v>
      </c>
      <c r="AS5" s="16">
        <v>23605167</v>
      </c>
      <c r="AT5" s="16">
        <v>112989034</v>
      </c>
      <c r="AU5" s="16">
        <v>27799540</v>
      </c>
      <c r="AV5" s="16">
        <v>32233155</v>
      </c>
      <c r="AW5" s="16">
        <v>30201295</v>
      </c>
      <c r="AX5" s="16">
        <v>31848513</v>
      </c>
      <c r="AY5" s="16">
        <v>122358888</v>
      </c>
      <c r="AZ5" s="16">
        <v>80353681</v>
      </c>
      <c r="BA5" s="16">
        <v>54971611</v>
      </c>
      <c r="BB5" s="16">
        <v>39454914</v>
      </c>
      <c r="BC5" s="16">
        <v>33117917</v>
      </c>
      <c r="BD5" s="16">
        <v>31969409</v>
      </c>
      <c r="BE5" s="16">
        <v>28827776</v>
      </c>
      <c r="BF5" s="16">
        <v>24842004</v>
      </c>
      <c r="BG5" s="16">
        <v>35133803</v>
      </c>
      <c r="BH5" s="16">
        <v>25072166</v>
      </c>
      <c r="BI5" s="16">
        <v>25864800</v>
      </c>
      <c r="BJ5" s="16">
        <v>51755468</v>
      </c>
      <c r="BK5" s="16">
        <v>59872199</v>
      </c>
      <c r="BL5" s="16">
        <v>26951381</v>
      </c>
      <c r="BM5" s="16">
        <v>32799995</v>
      </c>
      <c r="BN5" s="16">
        <v>201171872</v>
      </c>
      <c r="BO5" s="16">
        <v>75602065</v>
      </c>
      <c r="BP5" s="16">
        <v>18316807</v>
      </c>
      <c r="BQ5" s="16">
        <v>23854000</v>
      </c>
      <c r="BR5" s="16">
        <v>25279533</v>
      </c>
      <c r="BS5" s="16">
        <v>75543559</v>
      </c>
      <c r="BT5" s="16">
        <v>19812150</v>
      </c>
      <c r="BU5" s="16">
        <v>70560008</v>
      </c>
      <c r="BV5" s="16">
        <v>28452367</v>
      </c>
      <c r="BW5" s="16">
        <v>32138234</v>
      </c>
      <c r="BX5" s="16">
        <v>19632164</v>
      </c>
      <c r="BY5" s="16">
        <v>30947332</v>
      </c>
      <c r="BZ5" s="16">
        <v>29778098</v>
      </c>
      <c r="CA5" s="16">
        <v>42053337</v>
      </c>
      <c r="CB5" s="16">
        <v>20333681</v>
      </c>
      <c r="CC5" s="16">
        <v>66192343</v>
      </c>
      <c r="CD5" s="16">
        <v>39723500</v>
      </c>
      <c r="CE5" s="16">
        <v>47858101</v>
      </c>
      <c r="CF5" s="16">
        <v>21244166</v>
      </c>
      <c r="CG5" s="16">
        <v>35157316</v>
      </c>
      <c r="CH5" s="16">
        <v>30864432</v>
      </c>
      <c r="CI5" s="16">
        <v>17872698</v>
      </c>
      <c r="CJ5" s="54">
        <v>25718999</v>
      </c>
      <c r="CK5" s="16">
        <v>39016501</v>
      </c>
      <c r="CL5" s="16">
        <v>30429382</v>
      </c>
      <c r="CM5" s="16">
        <v>74390613</v>
      </c>
      <c r="CN5" s="16">
        <v>30628728</v>
      </c>
      <c r="CO5" s="16">
        <v>37290800</v>
      </c>
      <c r="CP5" s="16">
        <v>61768101</v>
      </c>
      <c r="CQ5" s="97">
        <v>41674443</v>
      </c>
      <c r="CR5" s="97">
        <v>26571821</v>
      </c>
      <c r="CS5" s="97">
        <v>56516078</v>
      </c>
      <c r="CT5" s="97">
        <v>58203202</v>
      </c>
      <c r="CU5" s="97">
        <v>53345900</v>
      </c>
      <c r="CV5" s="97">
        <v>27376447</v>
      </c>
      <c r="CW5" s="97">
        <v>24773902</v>
      </c>
      <c r="CX5" s="97">
        <v>38254639</v>
      </c>
      <c r="CY5" s="97">
        <v>48021838</v>
      </c>
      <c r="CZ5" s="97">
        <v>32155998</v>
      </c>
      <c r="DA5" s="97">
        <v>30811792</v>
      </c>
      <c r="DB5" s="97">
        <v>27501695</v>
      </c>
      <c r="DC5" s="97">
        <v>26087901</v>
      </c>
      <c r="DD5" s="97">
        <v>23161489</v>
      </c>
      <c r="DE5" s="97">
        <v>14282374</v>
      </c>
      <c r="DF5" s="97">
        <v>567388</v>
      </c>
      <c r="DG5" s="117">
        <v>5769961150</v>
      </c>
    </row>
    <row r="6" spans="2:111" ht="13.5" customHeight="1">
      <c r="B6" s="110" t="s">
        <v>108</v>
      </c>
      <c r="C6" s="17">
        <v>5550246</v>
      </c>
      <c r="D6" s="17">
        <v>8070302</v>
      </c>
      <c r="E6" s="17">
        <v>4323387</v>
      </c>
      <c r="F6" s="17">
        <v>6272900</v>
      </c>
      <c r="G6" s="17">
        <v>11234463</v>
      </c>
      <c r="H6" s="17">
        <v>7369861</v>
      </c>
      <c r="I6" s="17">
        <v>6436861</v>
      </c>
      <c r="J6" s="17">
        <v>2225059</v>
      </c>
      <c r="K6" s="17">
        <v>6405625</v>
      </c>
      <c r="L6" s="17">
        <v>4888703</v>
      </c>
      <c r="M6" s="17">
        <v>793326</v>
      </c>
      <c r="N6" s="17">
        <v>3683417</v>
      </c>
      <c r="O6" s="17">
        <v>3890964</v>
      </c>
      <c r="P6" s="17">
        <v>6840076</v>
      </c>
      <c r="Q6" s="17">
        <v>12694703</v>
      </c>
      <c r="R6" s="17">
        <v>10439566</v>
      </c>
      <c r="S6" s="17">
        <v>32221309</v>
      </c>
      <c r="T6" s="17">
        <v>12625659</v>
      </c>
      <c r="U6" s="17">
        <v>23338105</v>
      </c>
      <c r="V6" s="17">
        <v>20831588</v>
      </c>
      <c r="W6" s="17">
        <v>5913770</v>
      </c>
      <c r="X6" s="98">
        <v>10397918</v>
      </c>
      <c r="Y6" s="98">
        <v>9437584</v>
      </c>
      <c r="Z6" s="98">
        <v>4440000</v>
      </c>
      <c r="AA6" s="98">
        <v>12397368</v>
      </c>
      <c r="AB6" s="98">
        <v>0</v>
      </c>
      <c r="AC6" s="127"/>
      <c r="AD6" s="98">
        <v>5669919</v>
      </c>
      <c r="AE6" s="98">
        <v>5898141</v>
      </c>
      <c r="AF6" s="98">
        <v>11511423</v>
      </c>
      <c r="AG6" s="98">
        <v>9504270</v>
      </c>
      <c r="AH6" s="98">
        <v>77133</v>
      </c>
      <c r="AI6" s="17">
        <v>24431</v>
      </c>
      <c r="AJ6" s="17">
        <v>578248</v>
      </c>
      <c r="AK6" s="17">
        <v>3314093</v>
      </c>
      <c r="AL6" s="17">
        <v>8716255</v>
      </c>
      <c r="AM6" s="17">
        <v>2654362</v>
      </c>
      <c r="AN6" s="17">
        <v>2153535</v>
      </c>
      <c r="AO6" s="17">
        <v>2268682</v>
      </c>
      <c r="AP6" s="17">
        <v>1547497</v>
      </c>
      <c r="AQ6" s="17">
        <v>1900988</v>
      </c>
      <c r="AR6" s="17">
        <v>2424499</v>
      </c>
      <c r="AS6" s="17">
        <v>1619862</v>
      </c>
      <c r="AT6" s="17">
        <v>7777595</v>
      </c>
      <c r="AU6" s="17">
        <v>1202986</v>
      </c>
      <c r="AV6" s="17">
        <v>2136500</v>
      </c>
      <c r="AW6" s="17">
        <v>1329096</v>
      </c>
      <c r="AX6" s="17">
        <v>1485198</v>
      </c>
      <c r="AY6" s="17">
        <v>11539993</v>
      </c>
      <c r="AZ6" s="17">
        <v>6244119</v>
      </c>
      <c r="BA6" s="17">
        <v>4666801</v>
      </c>
      <c r="BB6" s="17">
        <v>5688937</v>
      </c>
      <c r="BC6" s="17">
        <v>1595000</v>
      </c>
      <c r="BD6" s="17">
        <v>3925981</v>
      </c>
      <c r="BE6" s="17">
        <v>2555203</v>
      </c>
      <c r="BF6" s="17">
        <v>1697500</v>
      </c>
      <c r="BG6" s="17">
        <v>2599778</v>
      </c>
      <c r="BH6" s="17">
        <v>1321795</v>
      </c>
      <c r="BI6" s="17">
        <v>1086000</v>
      </c>
      <c r="BJ6" s="17">
        <v>2773089</v>
      </c>
      <c r="BK6" s="17">
        <v>4077230</v>
      </c>
      <c r="BL6" s="17">
        <v>2586400</v>
      </c>
      <c r="BM6" s="17">
        <v>2392930</v>
      </c>
      <c r="BN6" s="17">
        <v>11892003</v>
      </c>
      <c r="BO6" s="17">
        <v>1613886</v>
      </c>
      <c r="BP6" s="17">
        <v>1018472</v>
      </c>
      <c r="BQ6" s="17">
        <v>334667</v>
      </c>
      <c r="BR6" s="17">
        <v>1632875</v>
      </c>
      <c r="BS6" s="17">
        <v>6218793</v>
      </c>
      <c r="BT6" s="17">
        <v>838269</v>
      </c>
      <c r="BU6" s="17">
        <v>5303048</v>
      </c>
      <c r="BV6" s="17">
        <v>3827000</v>
      </c>
      <c r="BW6" s="17">
        <v>4039000</v>
      </c>
      <c r="BX6" s="17">
        <v>637086</v>
      </c>
      <c r="BY6" s="17">
        <v>1756372</v>
      </c>
      <c r="BZ6" s="17">
        <v>1448066</v>
      </c>
      <c r="CA6" s="17">
        <v>1395141</v>
      </c>
      <c r="CB6" s="17">
        <v>1351492</v>
      </c>
      <c r="CC6" s="17">
        <v>4491113</v>
      </c>
      <c r="CD6" s="17">
        <v>3094020</v>
      </c>
      <c r="CE6" s="17">
        <v>1495050</v>
      </c>
      <c r="CF6" s="17">
        <v>156878</v>
      </c>
      <c r="CG6" s="17">
        <v>2623740</v>
      </c>
      <c r="CH6" s="17">
        <v>3002580</v>
      </c>
      <c r="CI6" s="17">
        <v>877791</v>
      </c>
      <c r="CJ6" s="17">
        <v>516156</v>
      </c>
      <c r="CK6" s="17">
        <v>1904443</v>
      </c>
      <c r="CL6" s="17">
        <v>1612655</v>
      </c>
      <c r="CM6" s="17">
        <v>5808000</v>
      </c>
      <c r="CN6" s="17">
        <v>2007000</v>
      </c>
      <c r="CO6" s="17">
        <v>4778000</v>
      </c>
      <c r="CP6" s="17">
        <v>3741603</v>
      </c>
      <c r="CQ6" s="98">
        <v>3437620</v>
      </c>
      <c r="CR6" s="98">
        <v>1396828</v>
      </c>
      <c r="CS6" s="98">
        <v>7427438</v>
      </c>
      <c r="CT6" s="98">
        <v>5751709</v>
      </c>
      <c r="CU6" s="98">
        <v>5600499</v>
      </c>
      <c r="CV6" s="98">
        <v>2191036</v>
      </c>
      <c r="CW6" s="98">
        <v>1612232</v>
      </c>
      <c r="CX6" s="98">
        <v>7138000</v>
      </c>
      <c r="CY6" s="98">
        <v>1648000</v>
      </c>
      <c r="CZ6" s="98">
        <v>1906023</v>
      </c>
      <c r="DA6" s="98">
        <v>1436833</v>
      </c>
      <c r="DB6" s="98">
        <v>1748926</v>
      </c>
      <c r="DC6" s="98">
        <v>1813232</v>
      </c>
      <c r="DD6" s="98">
        <v>2175449</v>
      </c>
      <c r="DE6" s="98">
        <v>0</v>
      </c>
      <c r="DF6" s="98">
        <v>741000</v>
      </c>
      <c r="DG6" s="118">
        <v>486708253</v>
      </c>
    </row>
    <row r="7" spans="2:111" ht="13.5" customHeight="1">
      <c r="B7" s="108" t="s">
        <v>281</v>
      </c>
      <c r="C7" s="18">
        <v>58609154</v>
      </c>
      <c r="D7" s="18">
        <v>98011442</v>
      </c>
      <c r="E7" s="18">
        <v>55724553</v>
      </c>
      <c r="F7" s="18">
        <v>81640235</v>
      </c>
      <c r="G7" s="18">
        <v>64538367</v>
      </c>
      <c r="H7" s="18">
        <v>67119059</v>
      </c>
      <c r="I7" s="18">
        <v>74625479</v>
      </c>
      <c r="J7" s="18">
        <v>33174025</v>
      </c>
      <c r="K7" s="18">
        <v>104845237</v>
      </c>
      <c r="L7" s="18">
        <v>120109550</v>
      </c>
      <c r="M7" s="18">
        <v>11231622</v>
      </c>
      <c r="N7" s="18">
        <v>41210056</v>
      </c>
      <c r="O7" s="18">
        <v>49983180</v>
      </c>
      <c r="P7" s="18">
        <v>207649396</v>
      </c>
      <c r="Q7" s="18">
        <v>141823960</v>
      </c>
      <c r="R7" s="18">
        <v>88811278</v>
      </c>
      <c r="S7" s="18">
        <v>314993781</v>
      </c>
      <c r="T7" s="18">
        <v>90034065</v>
      </c>
      <c r="U7" s="18">
        <v>147699213</v>
      </c>
      <c r="V7" s="18">
        <v>138586585</v>
      </c>
      <c r="W7" s="18">
        <v>71756752</v>
      </c>
      <c r="X7" s="99">
        <v>98690264</v>
      </c>
      <c r="Y7" s="99">
        <v>111090880</v>
      </c>
      <c r="Z7" s="99">
        <v>87218058</v>
      </c>
      <c r="AA7" s="99">
        <v>110768027</v>
      </c>
      <c r="AB7" s="99">
        <v>67915033</v>
      </c>
      <c r="AC7" s="96"/>
      <c r="AD7" s="99">
        <v>62404737</v>
      </c>
      <c r="AE7" s="99">
        <v>68260301</v>
      </c>
      <c r="AF7" s="99">
        <v>92867463</v>
      </c>
      <c r="AG7" s="99">
        <v>77180516</v>
      </c>
      <c r="AH7" s="99">
        <v>1321942</v>
      </c>
      <c r="AI7" s="18">
        <v>17304431</v>
      </c>
      <c r="AJ7" s="18">
        <v>20614248</v>
      </c>
      <c r="AK7" s="18">
        <v>26623333</v>
      </c>
      <c r="AL7" s="18">
        <v>116931240</v>
      </c>
      <c r="AM7" s="18">
        <v>48087530</v>
      </c>
      <c r="AN7" s="18">
        <v>39216958</v>
      </c>
      <c r="AO7" s="18">
        <v>33939425</v>
      </c>
      <c r="AP7" s="18">
        <v>26622497</v>
      </c>
      <c r="AQ7" s="18">
        <v>37252447</v>
      </c>
      <c r="AR7" s="18">
        <v>43891899</v>
      </c>
      <c r="AS7" s="18">
        <v>25225029</v>
      </c>
      <c r="AT7" s="18">
        <v>120766629</v>
      </c>
      <c r="AU7" s="18">
        <v>29002526</v>
      </c>
      <c r="AV7" s="18">
        <v>34369655</v>
      </c>
      <c r="AW7" s="18">
        <v>31530391</v>
      </c>
      <c r="AX7" s="18">
        <v>33333711</v>
      </c>
      <c r="AY7" s="18">
        <v>133898881</v>
      </c>
      <c r="AZ7" s="18">
        <v>86597800</v>
      </c>
      <c r="BA7" s="18">
        <v>59638412</v>
      </c>
      <c r="BB7" s="18">
        <v>45143851</v>
      </c>
      <c r="BC7" s="18">
        <v>34712917</v>
      </c>
      <c r="BD7" s="18">
        <v>35895390</v>
      </c>
      <c r="BE7" s="18">
        <v>31382979</v>
      </c>
      <c r="BF7" s="18">
        <v>26539504</v>
      </c>
      <c r="BG7" s="18">
        <v>37733581</v>
      </c>
      <c r="BH7" s="18">
        <v>26393961</v>
      </c>
      <c r="BI7" s="18">
        <v>26950800</v>
      </c>
      <c r="BJ7" s="18">
        <v>54528557</v>
      </c>
      <c r="BK7" s="18">
        <v>63949429</v>
      </c>
      <c r="BL7" s="18">
        <v>29537781</v>
      </c>
      <c r="BM7" s="18">
        <v>35192925</v>
      </c>
      <c r="BN7" s="18">
        <v>213063875</v>
      </c>
      <c r="BO7" s="18">
        <v>77215951</v>
      </c>
      <c r="BP7" s="18">
        <v>19335279</v>
      </c>
      <c r="BQ7" s="18">
        <v>24188667</v>
      </c>
      <c r="BR7" s="18">
        <v>26912408</v>
      </c>
      <c r="BS7" s="18">
        <v>81762352</v>
      </c>
      <c r="BT7" s="18">
        <v>20650419</v>
      </c>
      <c r="BU7" s="18">
        <v>75863056</v>
      </c>
      <c r="BV7" s="18">
        <v>32279367</v>
      </c>
      <c r="BW7" s="18">
        <v>36177234</v>
      </c>
      <c r="BX7" s="18">
        <v>20269250</v>
      </c>
      <c r="BY7" s="18">
        <v>32703704</v>
      </c>
      <c r="BZ7" s="18">
        <v>31226164</v>
      </c>
      <c r="CA7" s="18">
        <v>43448478</v>
      </c>
      <c r="CB7" s="18">
        <v>21685173</v>
      </c>
      <c r="CC7" s="18">
        <v>70683456</v>
      </c>
      <c r="CD7" s="18">
        <v>42817520</v>
      </c>
      <c r="CE7" s="18">
        <v>49353151</v>
      </c>
      <c r="CF7" s="18">
        <v>21401044</v>
      </c>
      <c r="CG7" s="18">
        <v>37781056</v>
      </c>
      <c r="CH7" s="18">
        <v>33867012</v>
      </c>
      <c r="CI7" s="18">
        <v>18750489</v>
      </c>
      <c r="CJ7" s="39">
        <v>26235155</v>
      </c>
      <c r="CK7" s="18">
        <v>40920944</v>
      </c>
      <c r="CL7" s="18">
        <v>32042037</v>
      </c>
      <c r="CM7" s="18">
        <v>80198613</v>
      </c>
      <c r="CN7" s="18">
        <v>32635728</v>
      </c>
      <c r="CO7" s="18">
        <v>42068800</v>
      </c>
      <c r="CP7" s="18">
        <v>65509704</v>
      </c>
      <c r="CQ7" s="99">
        <v>45112063</v>
      </c>
      <c r="CR7" s="99">
        <v>27968649</v>
      </c>
      <c r="CS7" s="99">
        <v>63943516</v>
      </c>
      <c r="CT7" s="99">
        <v>63954911</v>
      </c>
      <c r="CU7" s="99">
        <v>58946399</v>
      </c>
      <c r="CV7" s="99">
        <v>29567483</v>
      </c>
      <c r="CW7" s="99">
        <v>26386134</v>
      </c>
      <c r="CX7" s="99">
        <v>45392639</v>
      </c>
      <c r="CY7" s="99">
        <v>49669838</v>
      </c>
      <c r="CZ7" s="99">
        <v>34062021</v>
      </c>
      <c r="DA7" s="99">
        <v>32248625</v>
      </c>
      <c r="DB7" s="99">
        <v>29250621</v>
      </c>
      <c r="DC7" s="99">
        <v>27901133</v>
      </c>
      <c r="DD7" s="99">
        <v>25336938</v>
      </c>
      <c r="DE7" s="99">
        <v>14282374</v>
      </c>
      <c r="DF7" s="99">
        <v>1308388</v>
      </c>
      <c r="DG7" s="106">
        <v>6256669403</v>
      </c>
    </row>
    <row r="8" spans="2:111">
      <c r="B8" s="109" t="s">
        <v>110</v>
      </c>
      <c r="C8" s="16">
        <v>6836493</v>
      </c>
      <c r="D8" s="16">
        <v>11640107</v>
      </c>
      <c r="E8" s="16">
        <v>4755383</v>
      </c>
      <c r="F8" s="16">
        <v>6158168</v>
      </c>
      <c r="G8" s="16">
        <v>5698967</v>
      </c>
      <c r="H8" s="16">
        <v>5917584</v>
      </c>
      <c r="I8" s="16">
        <v>5246627</v>
      </c>
      <c r="J8" s="16">
        <v>3328853</v>
      </c>
      <c r="K8" s="16">
        <v>5606100</v>
      </c>
      <c r="L8" s="16">
        <v>17920774</v>
      </c>
      <c r="M8" s="16">
        <v>929826</v>
      </c>
      <c r="N8" s="16">
        <v>3450799</v>
      </c>
      <c r="O8" s="16">
        <v>4193910</v>
      </c>
      <c r="P8" s="16">
        <v>8874562</v>
      </c>
      <c r="Q8" s="16">
        <v>21674220</v>
      </c>
      <c r="R8" s="16">
        <v>12631689</v>
      </c>
      <c r="S8" s="16">
        <v>38544064</v>
      </c>
      <c r="T8" s="16">
        <v>8751883</v>
      </c>
      <c r="U8" s="16">
        <v>20352624</v>
      </c>
      <c r="V8" s="16">
        <v>14350665</v>
      </c>
      <c r="W8" s="16">
        <v>6236777</v>
      </c>
      <c r="X8" s="97">
        <v>8224065</v>
      </c>
      <c r="Y8" s="97">
        <v>7775798</v>
      </c>
      <c r="Z8" s="97">
        <v>0</v>
      </c>
      <c r="AA8" s="97">
        <v>16827723</v>
      </c>
      <c r="AB8" s="97">
        <v>13856501</v>
      </c>
      <c r="AC8" s="125" t="s">
        <v>481</v>
      </c>
      <c r="AD8" s="97">
        <v>5050343</v>
      </c>
      <c r="AE8" s="97">
        <v>9074954</v>
      </c>
      <c r="AF8" s="97">
        <v>7872297</v>
      </c>
      <c r="AG8" s="97">
        <v>5187402</v>
      </c>
      <c r="AH8" s="97">
        <v>186538</v>
      </c>
      <c r="AI8" s="16">
        <v>1081440</v>
      </c>
      <c r="AJ8" s="16">
        <v>2408007</v>
      </c>
      <c r="AK8" s="16">
        <v>2387339</v>
      </c>
      <c r="AL8" s="16">
        <v>8768081</v>
      </c>
      <c r="AM8" s="16">
        <v>3362650</v>
      </c>
      <c r="AN8" s="16">
        <v>3534174</v>
      </c>
      <c r="AO8" s="16">
        <v>2744499</v>
      </c>
      <c r="AP8" s="16">
        <v>2575144</v>
      </c>
      <c r="AQ8" s="16">
        <v>3810006</v>
      </c>
      <c r="AR8" s="16">
        <v>3898766</v>
      </c>
      <c r="AS8" s="16">
        <v>3009420</v>
      </c>
      <c r="AT8" s="16">
        <v>9079444</v>
      </c>
      <c r="AU8" s="16">
        <v>3178058</v>
      </c>
      <c r="AV8" s="16">
        <v>2931341</v>
      </c>
      <c r="AW8" s="16">
        <v>3219861</v>
      </c>
      <c r="AX8" s="16">
        <v>3105238</v>
      </c>
      <c r="AY8" s="16">
        <v>10059746</v>
      </c>
      <c r="AZ8" s="16">
        <v>7898719</v>
      </c>
      <c r="BA8" s="16">
        <v>5948908</v>
      </c>
      <c r="BB8" s="16">
        <v>3774189</v>
      </c>
      <c r="BC8" s="16">
        <v>3258904</v>
      </c>
      <c r="BD8" s="16">
        <v>5311553</v>
      </c>
      <c r="BE8" s="16">
        <v>4937371</v>
      </c>
      <c r="BF8" s="16">
        <v>2399943</v>
      </c>
      <c r="BG8" s="16">
        <v>4204630</v>
      </c>
      <c r="BH8" s="16">
        <v>2552327</v>
      </c>
      <c r="BI8" s="16">
        <v>3577807</v>
      </c>
      <c r="BJ8" s="16">
        <v>5069854</v>
      </c>
      <c r="BK8" s="16">
        <v>5694444</v>
      </c>
      <c r="BL8" s="16">
        <v>4139258</v>
      </c>
      <c r="BM8" s="16">
        <v>3964974</v>
      </c>
      <c r="BN8" s="16">
        <v>22445520</v>
      </c>
      <c r="BO8" s="16">
        <v>12234794</v>
      </c>
      <c r="BP8" s="16">
        <v>3176044</v>
      </c>
      <c r="BQ8" s="16">
        <v>2094434</v>
      </c>
      <c r="BR8" s="16">
        <v>2878731</v>
      </c>
      <c r="BS8" s="16">
        <v>6739571</v>
      </c>
      <c r="BT8" s="16">
        <v>1394911</v>
      </c>
      <c r="BU8" s="16">
        <v>5809448</v>
      </c>
      <c r="BV8" s="16">
        <v>4889586</v>
      </c>
      <c r="BW8" s="16">
        <v>5190580</v>
      </c>
      <c r="BX8" s="16">
        <v>2540974</v>
      </c>
      <c r="BY8" s="16">
        <v>3456444</v>
      </c>
      <c r="BZ8" s="16">
        <v>2393102</v>
      </c>
      <c r="CA8" s="16">
        <v>3870573</v>
      </c>
      <c r="CB8" s="16">
        <v>2338557</v>
      </c>
      <c r="CC8" s="16">
        <v>7497292</v>
      </c>
      <c r="CD8" s="16">
        <v>5784418</v>
      </c>
      <c r="CE8" s="16">
        <v>5653151</v>
      </c>
      <c r="CF8" s="16">
        <v>1624095</v>
      </c>
      <c r="CG8" s="16">
        <v>4837582</v>
      </c>
      <c r="CH8" s="16">
        <v>3250180</v>
      </c>
      <c r="CI8" s="16">
        <v>2381293</v>
      </c>
      <c r="CJ8" s="54">
        <v>3344210</v>
      </c>
      <c r="CK8" s="16">
        <v>4048640</v>
      </c>
      <c r="CL8" s="16">
        <v>2881345</v>
      </c>
      <c r="CM8" s="16">
        <v>14100139</v>
      </c>
      <c r="CN8" s="16">
        <v>6274392</v>
      </c>
      <c r="CO8" s="16">
        <v>3813128</v>
      </c>
      <c r="CP8" s="16">
        <v>5537939</v>
      </c>
      <c r="CQ8" s="97">
        <v>3776156</v>
      </c>
      <c r="CR8" s="97">
        <v>2594970</v>
      </c>
      <c r="CS8" s="97">
        <v>7147431</v>
      </c>
      <c r="CT8" s="97">
        <v>4834293</v>
      </c>
      <c r="CU8" s="97">
        <v>4615709</v>
      </c>
      <c r="CV8" s="97">
        <v>2265111</v>
      </c>
      <c r="CW8" s="97">
        <v>2238572</v>
      </c>
      <c r="CX8" s="97">
        <v>4203782</v>
      </c>
      <c r="CY8" s="97">
        <v>4115617</v>
      </c>
      <c r="CZ8" s="97">
        <v>3659611</v>
      </c>
      <c r="DA8" s="97">
        <v>3308401</v>
      </c>
      <c r="DB8" s="97">
        <v>3718897</v>
      </c>
      <c r="DC8" s="97">
        <v>2305465</v>
      </c>
      <c r="DD8" s="97">
        <v>3301274</v>
      </c>
      <c r="DE8" s="97">
        <v>835340</v>
      </c>
      <c r="DF8" s="97">
        <v>1135613</v>
      </c>
      <c r="DG8" s="117">
        <v>640588262</v>
      </c>
    </row>
    <row r="9" spans="2:111" ht="13.5" customHeight="1">
      <c r="B9" s="111" t="s">
        <v>111</v>
      </c>
      <c r="C9" s="19">
        <v>5101366</v>
      </c>
      <c r="D9" s="19">
        <v>6566758</v>
      </c>
      <c r="E9" s="19">
        <v>6866838</v>
      </c>
      <c r="F9" s="19">
        <v>7510294</v>
      </c>
      <c r="G9" s="19">
        <v>2236170</v>
      </c>
      <c r="H9" s="19">
        <v>4958106</v>
      </c>
      <c r="I9" s="19">
        <v>8305600</v>
      </c>
      <c r="J9" s="19">
        <v>2718400</v>
      </c>
      <c r="K9" s="19">
        <v>7171950</v>
      </c>
      <c r="L9" s="19">
        <v>8108955</v>
      </c>
      <c r="M9" s="19">
        <v>811796</v>
      </c>
      <c r="N9" s="19">
        <v>2238000</v>
      </c>
      <c r="O9" s="19">
        <v>3838200</v>
      </c>
      <c r="P9" s="19">
        <v>9306400</v>
      </c>
      <c r="Q9" s="19">
        <v>12420333</v>
      </c>
      <c r="R9" s="19">
        <v>7357328</v>
      </c>
      <c r="S9" s="19">
        <v>14900909</v>
      </c>
      <c r="T9" s="19">
        <v>6964598</v>
      </c>
      <c r="U9" s="19">
        <v>10235845</v>
      </c>
      <c r="V9" s="19">
        <v>11146592</v>
      </c>
      <c r="W9" s="19">
        <v>11171524</v>
      </c>
      <c r="X9" s="100">
        <v>10795452</v>
      </c>
      <c r="Y9" s="100">
        <v>10760540</v>
      </c>
      <c r="Z9" s="100">
        <v>8979574</v>
      </c>
      <c r="AA9" s="100">
        <v>8639194</v>
      </c>
      <c r="AB9" s="100">
        <v>3603762</v>
      </c>
      <c r="AC9" s="127"/>
      <c r="AD9" s="100">
        <v>4188402</v>
      </c>
      <c r="AE9" s="100">
        <v>6102584</v>
      </c>
      <c r="AF9" s="100">
        <v>7365588</v>
      </c>
      <c r="AG9" s="100">
        <v>0</v>
      </c>
      <c r="AH9" s="100">
        <v>0</v>
      </c>
      <c r="AI9" s="19">
        <v>715594</v>
      </c>
      <c r="AJ9" s="19">
        <v>983170</v>
      </c>
      <c r="AK9" s="19">
        <v>1210666</v>
      </c>
      <c r="AL9" s="19">
        <v>6472379</v>
      </c>
      <c r="AM9" s="19">
        <v>2563514</v>
      </c>
      <c r="AN9" s="19">
        <v>1929654</v>
      </c>
      <c r="AO9" s="19">
        <v>3262011</v>
      </c>
      <c r="AP9" s="19">
        <v>1361442</v>
      </c>
      <c r="AQ9" s="19">
        <v>1464752</v>
      </c>
      <c r="AR9" s="19">
        <v>1981672</v>
      </c>
      <c r="AS9" s="19">
        <v>1182618</v>
      </c>
      <c r="AT9" s="19">
        <v>5630400</v>
      </c>
      <c r="AU9" s="19">
        <v>1498000</v>
      </c>
      <c r="AV9" s="19">
        <v>1549578</v>
      </c>
      <c r="AW9" s="19">
        <v>1770000</v>
      </c>
      <c r="AX9" s="19">
        <v>1417600</v>
      </c>
      <c r="AY9" s="19">
        <v>6294294</v>
      </c>
      <c r="AZ9" s="19">
        <v>4631900</v>
      </c>
      <c r="BA9" s="19">
        <v>3861800</v>
      </c>
      <c r="BB9" s="19">
        <v>3208000</v>
      </c>
      <c r="BC9" s="19">
        <v>1928000</v>
      </c>
      <c r="BD9" s="19">
        <v>1751600</v>
      </c>
      <c r="BE9" s="19">
        <v>2438400</v>
      </c>
      <c r="BF9" s="19">
        <v>1602752</v>
      </c>
      <c r="BG9" s="19">
        <v>2307468</v>
      </c>
      <c r="BH9" s="19">
        <v>1425424</v>
      </c>
      <c r="BI9" s="19">
        <v>1557275</v>
      </c>
      <c r="BJ9" s="19">
        <v>2042346</v>
      </c>
      <c r="BK9" s="19">
        <v>2942774</v>
      </c>
      <c r="BL9" s="19">
        <v>1808954</v>
      </c>
      <c r="BM9" s="19">
        <v>1622848</v>
      </c>
      <c r="BN9" s="19">
        <v>11390382</v>
      </c>
      <c r="BO9" s="19">
        <v>6443393</v>
      </c>
      <c r="BP9" s="19">
        <v>1342632</v>
      </c>
      <c r="BQ9" s="19">
        <v>1704866</v>
      </c>
      <c r="BR9" s="19">
        <v>1654678</v>
      </c>
      <c r="BS9" s="19">
        <v>5430455</v>
      </c>
      <c r="BT9" s="19">
        <v>1172469</v>
      </c>
      <c r="BU9" s="19">
        <v>4474122</v>
      </c>
      <c r="BV9" s="19">
        <v>1295072</v>
      </c>
      <c r="BW9" s="19">
        <v>1583823</v>
      </c>
      <c r="BX9" s="19">
        <v>1344798</v>
      </c>
      <c r="BY9" s="19">
        <v>1522958</v>
      </c>
      <c r="BZ9" s="19">
        <v>1535600</v>
      </c>
      <c r="CA9" s="19">
        <v>2731129</v>
      </c>
      <c r="CB9" s="19">
        <v>1119051</v>
      </c>
      <c r="CC9" s="19">
        <v>3150778</v>
      </c>
      <c r="CD9" s="19">
        <v>1974236</v>
      </c>
      <c r="CE9" s="19">
        <v>2396196</v>
      </c>
      <c r="CF9" s="19">
        <v>1237401</v>
      </c>
      <c r="CG9" s="19">
        <v>2259943</v>
      </c>
      <c r="CH9" s="19">
        <v>2228991</v>
      </c>
      <c r="CI9" s="19">
        <v>1367531</v>
      </c>
      <c r="CJ9" s="40">
        <v>1321136</v>
      </c>
      <c r="CK9" s="19">
        <v>2634639</v>
      </c>
      <c r="CL9" s="19">
        <v>1655706</v>
      </c>
      <c r="CM9" s="19">
        <v>3378916</v>
      </c>
      <c r="CN9" s="19">
        <v>1366988</v>
      </c>
      <c r="CO9" s="19">
        <v>1890506</v>
      </c>
      <c r="CP9" s="19">
        <v>4002597</v>
      </c>
      <c r="CQ9" s="100">
        <v>2555322</v>
      </c>
      <c r="CR9" s="100">
        <v>1768329</v>
      </c>
      <c r="CS9" s="100">
        <v>3165714</v>
      </c>
      <c r="CT9" s="100">
        <v>3597551</v>
      </c>
      <c r="CU9" s="100">
        <v>5300110</v>
      </c>
      <c r="CV9" s="100">
        <v>2421000</v>
      </c>
      <c r="CW9" s="100">
        <v>1820900</v>
      </c>
      <c r="CX9" s="100">
        <v>2088000</v>
      </c>
      <c r="CY9" s="100">
        <v>2611400</v>
      </c>
      <c r="CZ9" s="100">
        <v>1781300</v>
      </c>
      <c r="DA9" s="100">
        <v>1591600</v>
      </c>
      <c r="DB9" s="100">
        <v>1303400</v>
      </c>
      <c r="DC9" s="100">
        <v>1247000</v>
      </c>
      <c r="DD9" s="100">
        <v>0</v>
      </c>
      <c r="DE9" s="100">
        <v>0</v>
      </c>
      <c r="DF9" s="100">
        <v>0</v>
      </c>
      <c r="DG9" s="119">
        <v>398259344</v>
      </c>
    </row>
    <row r="10" spans="2:111" ht="13.5" customHeight="1">
      <c r="B10" s="111" t="s">
        <v>112</v>
      </c>
      <c r="C10" s="19">
        <v>4142757</v>
      </c>
      <c r="D10" s="19">
        <v>5825683</v>
      </c>
      <c r="E10" s="19">
        <v>2892862</v>
      </c>
      <c r="F10" s="19">
        <v>3957052</v>
      </c>
      <c r="G10" s="19">
        <v>3701460</v>
      </c>
      <c r="H10" s="19">
        <v>3759688</v>
      </c>
      <c r="I10" s="19">
        <v>4204895</v>
      </c>
      <c r="J10" s="19">
        <v>2107961</v>
      </c>
      <c r="K10" s="19">
        <v>2887549</v>
      </c>
      <c r="L10" s="19">
        <v>7992139</v>
      </c>
      <c r="M10" s="19">
        <v>835955</v>
      </c>
      <c r="N10" s="19">
        <v>2056597</v>
      </c>
      <c r="O10" s="19">
        <v>2082476</v>
      </c>
      <c r="P10" s="19">
        <v>6834621</v>
      </c>
      <c r="Q10" s="19">
        <v>8598381</v>
      </c>
      <c r="R10" s="19">
        <v>6330812</v>
      </c>
      <c r="S10" s="19">
        <v>15133949</v>
      </c>
      <c r="T10" s="19">
        <v>5311329</v>
      </c>
      <c r="U10" s="19">
        <v>12621494</v>
      </c>
      <c r="V10" s="19">
        <v>7866004</v>
      </c>
      <c r="W10" s="19">
        <v>3466185</v>
      </c>
      <c r="X10" s="100">
        <v>5309727</v>
      </c>
      <c r="Y10" s="100">
        <v>8064107</v>
      </c>
      <c r="Z10" s="100">
        <v>0</v>
      </c>
      <c r="AA10" s="100">
        <v>3682766</v>
      </c>
      <c r="AB10" s="100">
        <v>0</v>
      </c>
      <c r="AC10" s="127"/>
      <c r="AD10" s="100">
        <v>3557155</v>
      </c>
      <c r="AE10" s="100">
        <v>5201179</v>
      </c>
      <c r="AF10" s="100">
        <v>4298145</v>
      </c>
      <c r="AG10" s="100">
        <v>6314061</v>
      </c>
      <c r="AH10" s="100">
        <v>60760</v>
      </c>
      <c r="AI10" s="19">
        <v>142468</v>
      </c>
      <c r="AJ10" s="19">
        <v>247800</v>
      </c>
      <c r="AK10" s="19">
        <v>187508</v>
      </c>
      <c r="AL10" s="19">
        <v>1071345</v>
      </c>
      <c r="AM10" s="19">
        <v>401721</v>
      </c>
      <c r="AN10" s="19">
        <v>355438</v>
      </c>
      <c r="AO10" s="19">
        <v>224530</v>
      </c>
      <c r="AP10" s="19">
        <v>278469</v>
      </c>
      <c r="AQ10" s="19">
        <v>249219</v>
      </c>
      <c r="AR10" s="19">
        <v>331359</v>
      </c>
      <c r="AS10" s="19">
        <v>206919</v>
      </c>
      <c r="AT10" s="19">
        <v>876984</v>
      </c>
      <c r="AU10" s="19">
        <v>181698</v>
      </c>
      <c r="AV10" s="19">
        <v>360068</v>
      </c>
      <c r="AW10" s="19">
        <v>322398</v>
      </c>
      <c r="AX10" s="19">
        <v>333045</v>
      </c>
      <c r="AY10" s="19">
        <v>1036184</v>
      </c>
      <c r="AZ10" s="19">
        <v>356485</v>
      </c>
      <c r="BA10" s="19">
        <v>509611</v>
      </c>
      <c r="BB10" s="19">
        <v>346314</v>
      </c>
      <c r="BC10" s="19">
        <v>270275</v>
      </c>
      <c r="BD10" s="19">
        <v>362075</v>
      </c>
      <c r="BE10" s="19">
        <v>376329</v>
      </c>
      <c r="BF10" s="19">
        <v>471663</v>
      </c>
      <c r="BG10" s="19">
        <v>448063</v>
      </c>
      <c r="BH10" s="19">
        <v>188954</v>
      </c>
      <c r="BI10" s="19">
        <v>15830</v>
      </c>
      <c r="BJ10" s="19">
        <v>391796</v>
      </c>
      <c r="BK10" s="19">
        <v>674638</v>
      </c>
      <c r="BL10" s="19">
        <v>341323</v>
      </c>
      <c r="BM10" s="19">
        <v>377714</v>
      </c>
      <c r="BN10" s="19">
        <v>3084087</v>
      </c>
      <c r="BO10" s="19">
        <v>2034715</v>
      </c>
      <c r="BP10" s="19">
        <v>339485</v>
      </c>
      <c r="BQ10" s="19">
        <v>268914</v>
      </c>
      <c r="BR10" s="19">
        <v>283946</v>
      </c>
      <c r="BS10" s="19">
        <v>3093330</v>
      </c>
      <c r="BT10" s="19">
        <v>908910</v>
      </c>
      <c r="BU10" s="19">
        <v>2295944</v>
      </c>
      <c r="BV10" s="19">
        <v>0</v>
      </c>
      <c r="BW10" s="19">
        <v>0</v>
      </c>
      <c r="BX10" s="19">
        <v>233775</v>
      </c>
      <c r="BY10" s="19">
        <v>207411</v>
      </c>
      <c r="BZ10" s="19">
        <v>206947</v>
      </c>
      <c r="CA10" s="19">
        <v>436534</v>
      </c>
      <c r="CB10" s="19">
        <v>520976</v>
      </c>
      <c r="CC10" s="19">
        <v>512673</v>
      </c>
      <c r="CD10" s="19">
        <v>685496</v>
      </c>
      <c r="CE10" s="19">
        <v>392858</v>
      </c>
      <c r="CF10" s="19">
        <v>156179</v>
      </c>
      <c r="CG10" s="19">
        <v>609663</v>
      </c>
      <c r="CH10" s="19">
        <v>604434</v>
      </c>
      <c r="CI10" s="19">
        <v>264123</v>
      </c>
      <c r="CJ10" s="40">
        <v>301420</v>
      </c>
      <c r="CK10" s="19">
        <v>347255</v>
      </c>
      <c r="CL10" s="19">
        <v>234217</v>
      </c>
      <c r="CM10" s="19">
        <v>659215</v>
      </c>
      <c r="CN10" s="19">
        <v>367249</v>
      </c>
      <c r="CO10" s="19">
        <v>322794</v>
      </c>
      <c r="CP10" s="19">
        <v>675403</v>
      </c>
      <c r="CQ10" s="100">
        <v>441758</v>
      </c>
      <c r="CR10" s="100">
        <v>281968</v>
      </c>
      <c r="CS10" s="100">
        <v>782454</v>
      </c>
      <c r="CT10" s="100">
        <v>1324916</v>
      </c>
      <c r="CU10" s="100">
        <v>1648887</v>
      </c>
      <c r="CV10" s="100">
        <v>265243</v>
      </c>
      <c r="CW10" s="100">
        <v>485375</v>
      </c>
      <c r="CX10" s="100">
        <v>500853</v>
      </c>
      <c r="CY10" s="100">
        <v>382245</v>
      </c>
      <c r="CZ10" s="100">
        <v>1139733</v>
      </c>
      <c r="DA10" s="100">
        <v>208834</v>
      </c>
      <c r="DB10" s="100">
        <v>203646</v>
      </c>
      <c r="DC10" s="100">
        <v>421307</v>
      </c>
      <c r="DD10" s="100">
        <v>293716</v>
      </c>
      <c r="DE10" s="100">
        <v>91071</v>
      </c>
      <c r="DF10" s="100">
        <v>16758</v>
      </c>
      <c r="DG10" s="119">
        <v>189572689</v>
      </c>
    </row>
    <row r="11" spans="2:111" ht="13.5" customHeight="1">
      <c r="B11" s="111" t="s">
        <v>98</v>
      </c>
      <c r="C11" s="19">
        <v>3232000</v>
      </c>
      <c r="D11" s="19">
        <v>1918500</v>
      </c>
      <c r="E11" s="19">
        <v>95000</v>
      </c>
      <c r="F11" s="19">
        <v>4540500</v>
      </c>
      <c r="G11" s="19">
        <v>824835</v>
      </c>
      <c r="H11" s="19">
        <v>388300</v>
      </c>
      <c r="I11" s="19">
        <v>673500</v>
      </c>
      <c r="J11" s="19">
        <v>1427100</v>
      </c>
      <c r="K11" s="19">
        <v>1985000</v>
      </c>
      <c r="L11" s="19">
        <v>2176761</v>
      </c>
      <c r="M11" s="19">
        <v>423000</v>
      </c>
      <c r="N11" s="19">
        <v>618000</v>
      </c>
      <c r="O11" s="19">
        <v>455200</v>
      </c>
      <c r="P11" s="19">
        <v>330000</v>
      </c>
      <c r="Q11" s="19">
        <v>4269760</v>
      </c>
      <c r="R11" s="19">
        <v>483500</v>
      </c>
      <c r="S11" s="19">
        <v>870500</v>
      </c>
      <c r="T11" s="19">
        <v>1131100</v>
      </c>
      <c r="U11" s="19">
        <v>1563600</v>
      </c>
      <c r="V11" s="19">
        <v>333000</v>
      </c>
      <c r="W11" s="19">
        <v>423000</v>
      </c>
      <c r="X11" s="100">
        <v>3391000</v>
      </c>
      <c r="Y11" s="100">
        <v>187000</v>
      </c>
      <c r="Z11" s="100">
        <v>758000</v>
      </c>
      <c r="AA11" s="100">
        <v>4729640</v>
      </c>
      <c r="AB11" s="100">
        <v>1715446</v>
      </c>
      <c r="AC11" s="127"/>
      <c r="AD11" s="100">
        <v>376898</v>
      </c>
      <c r="AE11" s="100">
        <v>165304</v>
      </c>
      <c r="AF11" s="100">
        <v>163900</v>
      </c>
      <c r="AG11" s="100">
        <v>154000</v>
      </c>
      <c r="AH11" s="100">
        <v>0</v>
      </c>
      <c r="AI11" s="19">
        <v>600500</v>
      </c>
      <c r="AJ11" s="19">
        <v>668400</v>
      </c>
      <c r="AK11" s="19">
        <v>2062000</v>
      </c>
      <c r="AL11" s="19">
        <v>4071888</v>
      </c>
      <c r="AM11" s="19">
        <v>569450</v>
      </c>
      <c r="AN11" s="19">
        <v>16271728</v>
      </c>
      <c r="AO11" s="19">
        <v>782150</v>
      </c>
      <c r="AP11" s="19">
        <v>2404000</v>
      </c>
      <c r="AQ11" s="19">
        <v>2961000</v>
      </c>
      <c r="AR11" s="19">
        <v>4348760</v>
      </c>
      <c r="AS11" s="19">
        <v>2027038</v>
      </c>
      <c r="AT11" s="19">
        <v>3871245</v>
      </c>
      <c r="AU11" s="19">
        <v>1220000</v>
      </c>
      <c r="AV11" s="19">
        <v>220000</v>
      </c>
      <c r="AW11" s="19">
        <v>3380000</v>
      </c>
      <c r="AX11" s="19">
        <v>841800</v>
      </c>
      <c r="AY11" s="19">
        <v>1688830</v>
      </c>
      <c r="AZ11" s="19">
        <v>906000</v>
      </c>
      <c r="BA11" s="19">
        <v>2017500</v>
      </c>
      <c r="BB11" s="19">
        <v>2123500</v>
      </c>
      <c r="BC11" s="19">
        <v>5579000</v>
      </c>
      <c r="BD11" s="19">
        <v>3600000</v>
      </c>
      <c r="BE11" s="19">
        <v>3052000</v>
      </c>
      <c r="BF11" s="19">
        <v>1304078</v>
      </c>
      <c r="BG11" s="19">
        <v>2067000</v>
      </c>
      <c r="BH11" s="19">
        <v>1933800</v>
      </c>
      <c r="BI11" s="19">
        <v>1963342</v>
      </c>
      <c r="BJ11" s="19">
        <v>781250</v>
      </c>
      <c r="BK11" s="19">
        <v>3663990</v>
      </c>
      <c r="BL11" s="19">
        <v>1442001</v>
      </c>
      <c r="BM11" s="19">
        <v>14827266</v>
      </c>
      <c r="BN11" s="19">
        <v>8890431</v>
      </c>
      <c r="BO11" s="19">
        <v>4720955</v>
      </c>
      <c r="BP11" s="19">
        <v>1416000</v>
      </c>
      <c r="BQ11" s="19">
        <v>438500</v>
      </c>
      <c r="BR11" s="19">
        <v>1468717</v>
      </c>
      <c r="BS11" s="19">
        <v>4158299</v>
      </c>
      <c r="BT11" s="19">
        <v>237750</v>
      </c>
      <c r="BU11" s="19">
        <v>1945900</v>
      </c>
      <c r="BV11" s="19">
        <v>1367000</v>
      </c>
      <c r="BW11" s="19">
        <v>1072500</v>
      </c>
      <c r="BX11" s="19">
        <v>1391324</v>
      </c>
      <c r="BY11" s="19">
        <v>1099530</v>
      </c>
      <c r="BZ11" s="19">
        <v>752529</v>
      </c>
      <c r="CA11" s="19">
        <v>2211745</v>
      </c>
      <c r="CB11" s="19">
        <v>649200</v>
      </c>
      <c r="CC11" s="19">
        <v>2788409</v>
      </c>
      <c r="CD11" s="19">
        <v>1986800</v>
      </c>
      <c r="CE11" s="19">
        <v>1103670</v>
      </c>
      <c r="CF11" s="19">
        <v>415500</v>
      </c>
      <c r="CG11" s="19">
        <v>1687470</v>
      </c>
      <c r="CH11" s="19">
        <v>1305500</v>
      </c>
      <c r="CI11" s="19">
        <v>1442200</v>
      </c>
      <c r="CJ11" s="40">
        <v>1446900</v>
      </c>
      <c r="CK11" s="19">
        <v>3186800</v>
      </c>
      <c r="CL11" s="19">
        <v>2030526</v>
      </c>
      <c r="CM11" s="19">
        <v>2795504</v>
      </c>
      <c r="CN11" s="19">
        <v>1510000</v>
      </c>
      <c r="CO11" s="19">
        <v>678010</v>
      </c>
      <c r="CP11" s="19">
        <v>2833020</v>
      </c>
      <c r="CQ11" s="100">
        <v>2512759</v>
      </c>
      <c r="CR11" s="100">
        <v>1914544</v>
      </c>
      <c r="CS11" s="100">
        <v>2152040</v>
      </c>
      <c r="CT11" s="100">
        <v>20561210</v>
      </c>
      <c r="CU11" s="100">
        <v>1195694</v>
      </c>
      <c r="CV11" s="100">
        <v>1801200</v>
      </c>
      <c r="CW11" s="100">
        <v>456840</v>
      </c>
      <c r="CX11" s="100">
        <v>818000</v>
      </c>
      <c r="CY11" s="100">
        <v>539000</v>
      </c>
      <c r="CZ11" s="100">
        <v>1326000</v>
      </c>
      <c r="DA11" s="100">
        <v>1626000</v>
      </c>
      <c r="DB11" s="100">
        <v>1008000</v>
      </c>
      <c r="DC11" s="100">
        <v>318000</v>
      </c>
      <c r="DD11" s="100">
        <v>1849130</v>
      </c>
      <c r="DE11" s="100">
        <v>63193</v>
      </c>
      <c r="DF11" s="100">
        <v>0</v>
      </c>
      <c r="DG11" s="119">
        <v>230868266</v>
      </c>
    </row>
    <row r="12" spans="2:111" ht="13.5" customHeight="1">
      <c r="B12" s="111" t="s">
        <v>113</v>
      </c>
      <c r="C12" s="19">
        <v>60248</v>
      </c>
      <c r="D12" s="19">
        <v>111973</v>
      </c>
      <c r="E12" s="19">
        <v>55191</v>
      </c>
      <c r="F12" s="19">
        <v>83562</v>
      </c>
      <c r="G12" s="19">
        <v>67472</v>
      </c>
      <c r="H12" s="19">
        <v>88300</v>
      </c>
      <c r="I12" s="19">
        <v>94007</v>
      </c>
      <c r="J12" s="19">
        <v>36202</v>
      </c>
      <c r="K12" s="19">
        <v>42604</v>
      </c>
      <c r="L12" s="19">
        <v>104802</v>
      </c>
      <c r="M12" s="19">
        <v>13162</v>
      </c>
      <c r="N12" s="19">
        <v>37114</v>
      </c>
      <c r="O12" s="19">
        <v>58938</v>
      </c>
      <c r="P12" s="19">
        <v>143287</v>
      </c>
      <c r="Q12" s="19">
        <v>236067</v>
      </c>
      <c r="R12" s="19">
        <v>115838</v>
      </c>
      <c r="S12" s="19">
        <v>373207</v>
      </c>
      <c r="T12" s="19">
        <v>110917</v>
      </c>
      <c r="U12" s="19">
        <v>214590</v>
      </c>
      <c r="V12" s="19">
        <v>179334</v>
      </c>
      <c r="W12" s="19">
        <v>98999</v>
      </c>
      <c r="X12" s="100">
        <v>105056</v>
      </c>
      <c r="Y12" s="100">
        <v>83172</v>
      </c>
      <c r="Z12" s="100">
        <v>149727</v>
      </c>
      <c r="AA12" s="100">
        <v>145330</v>
      </c>
      <c r="AB12" s="100">
        <v>83029</v>
      </c>
      <c r="AC12" s="127"/>
      <c r="AD12" s="100">
        <v>73167</v>
      </c>
      <c r="AE12" s="100">
        <v>137699</v>
      </c>
      <c r="AF12" s="100">
        <v>100308</v>
      </c>
      <c r="AG12" s="100">
        <v>64927</v>
      </c>
      <c r="AH12" s="100">
        <v>11047</v>
      </c>
      <c r="AI12" s="19">
        <v>18881</v>
      </c>
      <c r="AJ12" s="19">
        <v>20917</v>
      </c>
      <c r="AK12" s="19">
        <v>27008</v>
      </c>
      <c r="AL12" s="19">
        <v>155940</v>
      </c>
      <c r="AM12" s="19">
        <v>51193</v>
      </c>
      <c r="AN12" s="19">
        <v>36568</v>
      </c>
      <c r="AO12" s="19">
        <v>44721</v>
      </c>
      <c r="AP12" s="19">
        <v>34161</v>
      </c>
      <c r="AQ12" s="19">
        <v>40907</v>
      </c>
      <c r="AR12" s="19">
        <v>53300</v>
      </c>
      <c r="AS12" s="19">
        <v>31588</v>
      </c>
      <c r="AT12" s="19">
        <v>147159</v>
      </c>
      <c r="AU12" s="19">
        <v>35991</v>
      </c>
      <c r="AV12" s="19">
        <v>40488</v>
      </c>
      <c r="AW12" s="19">
        <v>45605</v>
      </c>
      <c r="AX12" s="19">
        <v>40567</v>
      </c>
      <c r="AY12" s="19">
        <v>160594</v>
      </c>
      <c r="AZ12" s="19">
        <v>123032</v>
      </c>
      <c r="BA12" s="19">
        <v>90825</v>
      </c>
      <c r="BB12" s="19">
        <v>80498</v>
      </c>
      <c r="BC12" s="19">
        <v>45328</v>
      </c>
      <c r="BD12" s="19">
        <v>45646</v>
      </c>
      <c r="BE12" s="19">
        <v>69637</v>
      </c>
      <c r="BF12" s="19">
        <v>37932</v>
      </c>
      <c r="BG12" s="19">
        <v>45975</v>
      </c>
      <c r="BH12" s="19">
        <v>33140</v>
      </c>
      <c r="BI12" s="19">
        <v>30342</v>
      </c>
      <c r="BJ12" s="19">
        <v>58317</v>
      </c>
      <c r="BK12" s="19">
        <v>81365</v>
      </c>
      <c r="BL12" s="19">
        <v>44996</v>
      </c>
      <c r="BM12" s="19">
        <v>34427</v>
      </c>
      <c r="BN12" s="19">
        <v>373370</v>
      </c>
      <c r="BO12" s="19">
        <v>160899</v>
      </c>
      <c r="BP12" s="19">
        <v>37683</v>
      </c>
      <c r="BQ12" s="19">
        <v>48053</v>
      </c>
      <c r="BR12" s="19">
        <v>50497</v>
      </c>
      <c r="BS12" s="19">
        <v>158809</v>
      </c>
      <c r="BT12" s="19">
        <v>32709</v>
      </c>
      <c r="BU12" s="19">
        <v>117743</v>
      </c>
      <c r="BV12" s="19">
        <v>26966</v>
      </c>
      <c r="BW12" s="19">
        <v>35431</v>
      </c>
      <c r="BX12" s="19">
        <v>27356</v>
      </c>
      <c r="BY12" s="19">
        <v>34546</v>
      </c>
      <c r="BZ12" s="19">
        <v>33765</v>
      </c>
      <c r="CA12" s="19">
        <v>77747</v>
      </c>
      <c r="CB12" s="19">
        <v>32137</v>
      </c>
      <c r="CC12" s="19">
        <v>76219</v>
      </c>
      <c r="CD12" s="19">
        <v>46672</v>
      </c>
      <c r="CE12" s="19">
        <v>53667</v>
      </c>
      <c r="CF12" s="19">
        <v>30123</v>
      </c>
      <c r="CG12" s="19">
        <v>63180</v>
      </c>
      <c r="CH12" s="19">
        <v>59898</v>
      </c>
      <c r="CI12" s="19">
        <v>38344</v>
      </c>
      <c r="CJ12" s="40">
        <v>36539</v>
      </c>
      <c r="CK12" s="19">
        <v>60542</v>
      </c>
      <c r="CL12" s="19">
        <v>39443</v>
      </c>
      <c r="CM12" s="19">
        <v>87639</v>
      </c>
      <c r="CN12" s="19">
        <v>35187</v>
      </c>
      <c r="CO12" s="19">
        <v>46938</v>
      </c>
      <c r="CP12" s="19">
        <v>108945</v>
      </c>
      <c r="CQ12" s="100">
        <v>63748</v>
      </c>
      <c r="CR12" s="100">
        <v>41007</v>
      </c>
      <c r="CS12" s="100">
        <v>82202</v>
      </c>
      <c r="CT12" s="100">
        <v>92543</v>
      </c>
      <c r="CU12" s="100">
        <v>114481</v>
      </c>
      <c r="CV12" s="100">
        <v>60158</v>
      </c>
      <c r="CW12" s="100">
        <v>47633</v>
      </c>
      <c r="CX12" s="100">
        <v>54097</v>
      </c>
      <c r="CY12" s="100">
        <v>60081</v>
      </c>
      <c r="CZ12" s="100">
        <v>39502</v>
      </c>
      <c r="DA12" s="100">
        <v>28996</v>
      </c>
      <c r="DB12" s="100">
        <v>30542</v>
      </c>
      <c r="DC12" s="100">
        <v>30102</v>
      </c>
      <c r="DD12" s="100">
        <v>44764</v>
      </c>
      <c r="DE12" s="100">
        <v>19138</v>
      </c>
      <c r="DF12" s="100">
        <v>10164</v>
      </c>
      <c r="DG12" s="119">
        <v>8068323</v>
      </c>
    </row>
    <row r="13" spans="2:111" ht="13.5" customHeight="1">
      <c r="B13" s="111" t="s">
        <v>114</v>
      </c>
      <c r="C13" s="19">
        <v>400000</v>
      </c>
      <c r="D13" s="19">
        <v>400000</v>
      </c>
      <c r="E13" s="19">
        <v>400000</v>
      </c>
      <c r="F13" s="19">
        <v>850000</v>
      </c>
      <c r="G13" s="19">
        <v>535001</v>
      </c>
      <c r="H13" s="19">
        <v>650000</v>
      </c>
      <c r="I13" s="19">
        <v>0</v>
      </c>
      <c r="J13" s="19">
        <v>0</v>
      </c>
      <c r="K13" s="19">
        <v>400000</v>
      </c>
      <c r="L13" s="19">
        <v>0</v>
      </c>
      <c r="M13" s="19">
        <v>0</v>
      </c>
      <c r="N13" s="19">
        <v>0</v>
      </c>
      <c r="O13" s="19">
        <v>0</v>
      </c>
      <c r="P13" s="19">
        <v>880446</v>
      </c>
      <c r="Q13" s="19">
        <v>324793</v>
      </c>
      <c r="R13" s="19">
        <v>324793</v>
      </c>
      <c r="S13" s="19">
        <v>339669</v>
      </c>
      <c r="T13" s="19">
        <v>339669</v>
      </c>
      <c r="U13" s="19">
        <v>439669</v>
      </c>
      <c r="V13" s="19">
        <v>329752</v>
      </c>
      <c r="W13" s="19">
        <v>329752</v>
      </c>
      <c r="X13" s="100">
        <v>339669</v>
      </c>
      <c r="Y13" s="100">
        <v>414669</v>
      </c>
      <c r="Z13" s="100">
        <v>329752</v>
      </c>
      <c r="AA13" s="100">
        <v>391667</v>
      </c>
      <c r="AB13" s="100">
        <v>339669</v>
      </c>
      <c r="AC13" s="127"/>
      <c r="AD13" s="100">
        <v>340000</v>
      </c>
      <c r="AE13" s="100">
        <v>339669</v>
      </c>
      <c r="AF13" s="100">
        <v>414669</v>
      </c>
      <c r="AG13" s="100">
        <v>390000</v>
      </c>
      <c r="AH13" s="100">
        <v>15721</v>
      </c>
      <c r="AI13" s="19">
        <v>401478</v>
      </c>
      <c r="AJ13" s="19">
        <v>401468</v>
      </c>
      <c r="AK13" s="19">
        <v>401468</v>
      </c>
      <c r="AL13" s="19">
        <v>414712</v>
      </c>
      <c r="AM13" s="19">
        <v>401468</v>
      </c>
      <c r="AN13" s="19">
        <v>402500</v>
      </c>
      <c r="AO13" s="19">
        <v>394286</v>
      </c>
      <c r="AP13" s="19">
        <v>426226</v>
      </c>
      <c r="AQ13" s="19">
        <v>426226</v>
      </c>
      <c r="AR13" s="19">
        <v>426226</v>
      </c>
      <c r="AS13" s="19">
        <v>376226</v>
      </c>
      <c r="AT13" s="19">
        <v>0</v>
      </c>
      <c r="AU13" s="19">
        <v>0</v>
      </c>
      <c r="AV13" s="19">
        <v>454000</v>
      </c>
      <c r="AW13" s="19">
        <v>0</v>
      </c>
      <c r="AX13" s="19">
        <v>0</v>
      </c>
      <c r="AY13" s="19">
        <v>0</v>
      </c>
      <c r="AZ13" s="19">
        <v>0</v>
      </c>
      <c r="BA13" s="19">
        <v>0</v>
      </c>
      <c r="BB13" s="19">
        <v>0</v>
      </c>
      <c r="BC13" s="19">
        <v>414261</v>
      </c>
      <c r="BD13" s="19">
        <v>0</v>
      </c>
      <c r="BE13" s="19">
        <v>0</v>
      </c>
      <c r="BF13" s="19">
        <v>397207</v>
      </c>
      <c r="BG13" s="19">
        <v>397207</v>
      </c>
      <c r="BH13" s="19">
        <v>447207</v>
      </c>
      <c r="BI13" s="19">
        <v>404000</v>
      </c>
      <c r="BJ13" s="19">
        <v>457269</v>
      </c>
      <c r="BK13" s="19">
        <v>450877</v>
      </c>
      <c r="BL13" s="19">
        <v>372207</v>
      </c>
      <c r="BM13" s="19">
        <v>447208</v>
      </c>
      <c r="BN13" s="19">
        <v>581065</v>
      </c>
      <c r="BO13" s="19">
        <v>502453</v>
      </c>
      <c r="BP13" s="19">
        <v>450877</v>
      </c>
      <c r="BQ13" s="19">
        <v>451599</v>
      </c>
      <c r="BR13" s="19">
        <v>452029</v>
      </c>
      <c r="BS13" s="19">
        <v>527453</v>
      </c>
      <c r="BT13" s="19">
        <v>450573</v>
      </c>
      <c r="BU13" s="19">
        <v>391667</v>
      </c>
      <c r="BV13" s="19">
        <v>423600</v>
      </c>
      <c r="BW13" s="19">
        <v>423600</v>
      </c>
      <c r="BX13" s="19">
        <v>396589</v>
      </c>
      <c r="BY13" s="19">
        <v>390989</v>
      </c>
      <c r="BZ13" s="19">
        <v>414148</v>
      </c>
      <c r="CA13" s="19">
        <v>399587</v>
      </c>
      <c r="CB13" s="19">
        <v>391667</v>
      </c>
      <c r="CC13" s="19">
        <v>414388</v>
      </c>
      <c r="CD13" s="19">
        <v>414388</v>
      </c>
      <c r="CE13" s="19">
        <v>401259</v>
      </c>
      <c r="CF13" s="19">
        <v>401041</v>
      </c>
      <c r="CG13" s="19">
        <v>401259</v>
      </c>
      <c r="CH13" s="19">
        <v>401041</v>
      </c>
      <c r="CI13" s="19">
        <v>391667</v>
      </c>
      <c r="CJ13" s="40">
        <v>401259</v>
      </c>
      <c r="CK13" s="19">
        <v>401259</v>
      </c>
      <c r="CL13" s="19">
        <v>392014</v>
      </c>
      <c r="CM13" s="19">
        <v>413899</v>
      </c>
      <c r="CN13" s="19">
        <v>415500</v>
      </c>
      <c r="CO13" s="19">
        <v>440701</v>
      </c>
      <c r="CP13" s="19">
        <v>331096</v>
      </c>
      <c r="CQ13" s="100">
        <v>416615</v>
      </c>
      <c r="CR13" s="100">
        <v>416615</v>
      </c>
      <c r="CS13" s="100">
        <v>391293</v>
      </c>
      <c r="CT13" s="100">
        <v>320646</v>
      </c>
      <c r="CU13" s="100">
        <v>340732</v>
      </c>
      <c r="CV13" s="100">
        <v>0</v>
      </c>
      <c r="CW13" s="100">
        <v>0</v>
      </c>
      <c r="CX13" s="100">
        <v>0</v>
      </c>
      <c r="CY13" s="100">
        <v>0</v>
      </c>
      <c r="CZ13" s="100">
        <v>0</v>
      </c>
      <c r="DA13" s="100">
        <v>0</v>
      </c>
      <c r="DB13" s="100">
        <v>0</v>
      </c>
      <c r="DC13" s="100">
        <v>0</v>
      </c>
      <c r="DD13" s="100">
        <v>0</v>
      </c>
      <c r="DE13" s="100">
        <v>0</v>
      </c>
      <c r="DF13" s="100">
        <v>0</v>
      </c>
      <c r="DG13" s="119">
        <v>33316267</v>
      </c>
    </row>
    <row r="14" spans="2:111" ht="13.5" customHeight="1">
      <c r="B14" s="112" t="s">
        <v>116</v>
      </c>
      <c r="C14" s="20">
        <v>151724</v>
      </c>
      <c r="D14" s="20">
        <v>262345</v>
      </c>
      <c r="E14" s="20">
        <v>227470</v>
      </c>
      <c r="F14" s="20">
        <v>160240</v>
      </c>
      <c r="G14" s="20">
        <v>6489218</v>
      </c>
      <c r="H14" s="20">
        <v>212892</v>
      </c>
      <c r="I14" s="20">
        <v>186103</v>
      </c>
      <c r="J14" s="20">
        <v>164730</v>
      </c>
      <c r="K14" s="20">
        <v>139797</v>
      </c>
      <c r="L14" s="20">
        <v>11560</v>
      </c>
      <c r="M14" s="20">
        <v>67030</v>
      </c>
      <c r="N14" s="20">
        <v>558925</v>
      </c>
      <c r="O14" s="20">
        <v>107160</v>
      </c>
      <c r="P14" s="20">
        <v>81896</v>
      </c>
      <c r="Q14" s="20">
        <v>504507</v>
      </c>
      <c r="R14" s="20">
        <v>259589</v>
      </c>
      <c r="S14" s="20">
        <v>76022231</v>
      </c>
      <c r="T14" s="20">
        <v>244930</v>
      </c>
      <c r="U14" s="20">
        <v>2163327</v>
      </c>
      <c r="V14" s="20">
        <v>1973899</v>
      </c>
      <c r="W14" s="20">
        <v>446442</v>
      </c>
      <c r="X14" s="101">
        <v>1014560</v>
      </c>
      <c r="Y14" s="101">
        <v>1255960</v>
      </c>
      <c r="Z14" s="101">
        <v>111560</v>
      </c>
      <c r="AA14" s="101">
        <v>232364</v>
      </c>
      <c r="AB14" s="101">
        <v>13465</v>
      </c>
      <c r="AC14" s="127"/>
      <c r="AD14" s="101">
        <v>362302</v>
      </c>
      <c r="AE14" s="101">
        <v>1256084</v>
      </c>
      <c r="AF14" s="101">
        <v>255660</v>
      </c>
      <c r="AG14" s="101">
        <v>740160</v>
      </c>
      <c r="AH14" s="101">
        <v>1842</v>
      </c>
      <c r="AI14" s="20">
        <v>54590</v>
      </c>
      <c r="AJ14" s="20">
        <v>91894</v>
      </c>
      <c r="AK14" s="20">
        <v>255719</v>
      </c>
      <c r="AL14" s="20">
        <v>429506</v>
      </c>
      <c r="AM14" s="20">
        <v>275682</v>
      </c>
      <c r="AN14" s="20">
        <v>144386</v>
      </c>
      <c r="AO14" s="20">
        <v>155664</v>
      </c>
      <c r="AP14" s="20">
        <v>50313</v>
      </c>
      <c r="AQ14" s="20">
        <v>400000</v>
      </c>
      <c r="AR14" s="20">
        <v>452000</v>
      </c>
      <c r="AS14" s="20">
        <v>5000</v>
      </c>
      <c r="AT14" s="20">
        <v>894547</v>
      </c>
      <c r="AU14" s="20">
        <v>653698</v>
      </c>
      <c r="AV14" s="20">
        <v>529774</v>
      </c>
      <c r="AW14" s="20">
        <v>106000</v>
      </c>
      <c r="AX14" s="20">
        <v>192714</v>
      </c>
      <c r="AY14" s="20">
        <v>287781</v>
      </c>
      <c r="AZ14" s="20">
        <v>633645</v>
      </c>
      <c r="BA14" s="20">
        <v>82722</v>
      </c>
      <c r="BB14" s="20">
        <v>53414</v>
      </c>
      <c r="BC14" s="20">
        <v>45406</v>
      </c>
      <c r="BD14" s="20">
        <v>348731</v>
      </c>
      <c r="BE14" s="20">
        <v>0</v>
      </c>
      <c r="BF14" s="20">
        <v>257000</v>
      </c>
      <c r="BG14" s="20">
        <v>183300</v>
      </c>
      <c r="BH14" s="20">
        <v>126800</v>
      </c>
      <c r="BI14" s="20">
        <v>0</v>
      </c>
      <c r="BJ14" s="20">
        <v>112560</v>
      </c>
      <c r="BK14" s="20">
        <v>367920</v>
      </c>
      <c r="BL14" s="20">
        <v>179166</v>
      </c>
      <c r="BM14" s="20">
        <v>29546</v>
      </c>
      <c r="BN14" s="20">
        <v>1328368</v>
      </c>
      <c r="BO14" s="20">
        <v>165000</v>
      </c>
      <c r="BP14" s="20">
        <v>200640</v>
      </c>
      <c r="BQ14" s="20">
        <v>0</v>
      </c>
      <c r="BR14" s="20">
        <v>136473</v>
      </c>
      <c r="BS14" s="20">
        <v>0</v>
      </c>
      <c r="BT14" s="20">
        <v>400000</v>
      </c>
      <c r="BU14" s="20">
        <v>1046822</v>
      </c>
      <c r="BV14" s="20">
        <v>0</v>
      </c>
      <c r="BW14" s="20">
        <v>0</v>
      </c>
      <c r="BX14" s="20">
        <v>28800</v>
      </c>
      <c r="BY14" s="20">
        <v>188960</v>
      </c>
      <c r="BZ14" s="20">
        <v>611600</v>
      </c>
      <c r="CA14" s="20">
        <v>355866</v>
      </c>
      <c r="CB14" s="20">
        <v>5000</v>
      </c>
      <c r="CC14" s="20">
        <v>326290</v>
      </c>
      <c r="CD14" s="20">
        <v>225320</v>
      </c>
      <c r="CE14" s="20">
        <v>114760</v>
      </c>
      <c r="CF14" s="20">
        <v>0</v>
      </c>
      <c r="CG14" s="20">
        <v>156312</v>
      </c>
      <c r="CH14" s="20">
        <v>35862</v>
      </c>
      <c r="CI14" s="20">
        <v>0</v>
      </c>
      <c r="CJ14" s="76">
        <v>128200</v>
      </c>
      <c r="CK14" s="20">
        <v>17843</v>
      </c>
      <c r="CL14" s="20">
        <v>23082</v>
      </c>
      <c r="CM14" s="20">
        <v>731000</v>
      </c>
      <c r="CN14" s="20">
        <v>367200</v>
      </c>
      <c r="CO14" s="20">
        <v>273240</v>
      </c>
      <c r="CP14" s="20">
        <v>1490823</v>
      </c>
      <c r="CQ14" s="101">
        <v>50000</v>
      </c>
      <c r="CR14" s="101">
        <v>236543</v>
      </c>
      <c r="CS14" s="101">
        <v>23771</v>
      </c>
      <c r="CT14" s="101">
        <v>445626</v>
      </c>
      <c r="CU14" s="101">
        <v>181840</v>
      </c>
      <c r="CV14" s="122">
        <v>50000</v>
      </c>
      <c r="CW14" s="122">
        <v>17500</v>
      </c>
      <c r="CX14" s="122">
        <v>1952748</v>
      </c>
      <c r="CY14" s="122">
        <v>1721539</v>
      </c>
      <c r="CZ14" s="122">
        <v>62784</v>
      </c>
      <c r="DA14" s="122">
        <v>101809</v>
      </c>
      <c r="DB14" s="122">
        <v>286051</v>
      </c>
      <c r="DC14" s="122">
        <v>365017</v>
      </c>
      <c r="DD14" s="122">
        <v>331700</v>
      </c>
      <c r="DE14" s="122">
        <v>948942</v>
      </c>
      <c r="DF14" s="122">
        <v>186543</v>
      </c>
      <c r="DG14" s="118">
        <v>118410884</v>
      </c>
    </row>
    <row r="15" spans="2:111" ht="13.5" customHeight="1">
      <c r="B15" s="108" t="s">
        <v>282</v>
      </c>
      <c r="C15" s="18">
        <v>19924588</v>
      </c>
      <c r="D15" s="18">
        <v>26725366</v>
      </c>
      <c r="E15" s="18">
        <v>15292744</v>
      </c>
      <c r="F15" s="18">
        <v>23259816</v>
      </c>
      <c r="G15" s="18">
        <v>19553123</v>
      </c>
      <c r="H15" s="18">
        <v>15974870</v>
      </c>
      <c r="I15" s="18">
        <v>18710732</v>
      </c>
      <c r="J15" s="18">
        <v>9783246</v>
      </c>
      <c r="K15" s="18">
        <v>18233000</v>
      </c>
      <c r="L15" s="18">
        <v>36314991</v>
      </c>
      <c r="M15" s="18">
        <v>3080769</v>
      </c>
      <c r="N15" s="18">
        <v>8959435</v>
      </c>
      <c r="O15" s="18">
        <v>10735884</v>
      </c>
      <c r="P15" s="18">
        <v>26451212</v>
      </c>
      <c r="Q15" s="18">
        <v>48028061</v>
      </c>
      <c r="R15" s="18">
        <v>27503549</v>
      </c>
      <c r="S15" s="18">
        <v>146184529</v>
      </c>
      <c r="T15" s="18">
        <v>22854426</v>
      </c>
      <c r="U15" s="18">
        <v>47591149</v>
      </c>
      <c r="V15" s="18">
        <v>36179246</v>
      </c>
      <c r="W15" s="18">
        <v>22172679</v>
      </c>
      <c r="X15" s="99">
        <v>29179529</v>
      </c>
      <c r="Y15" s="99">
        <v>28541246</v>
      </c>
      <c r="Z15" s="99">
        <v>10328613</v>
      </c>
      <c r="AA15" s="99">
        <v>34648684</v>
      </c>
      <c r="AB15" s="99">
        <v>19611872</v>
      </c>
      <c r="AC15" s="96"/>
      <c r="AD15" s="99">
        <v>13948267</v>
      </c>
      <c r="AE15" s="99">
        <v>22277473</v>
      </c>
      <c r="AF15" s="99">
        <v>20470567</v>
      </c>
      <c r="AG15" s="99">
        <v>12850550</v>
      </c>
      <c r="AH15" s="99">
        <v>275908</v>
      </c>
      <c r="AI15" s="18">
        <v>3014951</v>
      </c>
      <c r="AJ15" s="18">
        <v>4821656</v>
      </c>
      <c r="AK15" s="18">
        <v>6531708</v>
      </c>
      <c r="AL15" s="18">
        <v>21383851</v>
      </c>
      <c r="AM15" s="18">
        <v>7625678</v>
      </c>
      <c r="AN15" s="18">
        <v>22674448</v>
      </c>
      <c r="AO15" s="18">
        <v>7607861</v>
      </c>
      <c r="AP15" s="18">
        <v>7129755</v>
      </c>
      <c r="AQ15" s="18">
        <v>9352110</v>
      </c>
      <c r="AR15" s="18">
        <v>11492083</v>
      </c>
      <c r="AS15" s="18">
        <v>6838809</v>
      </c>
      <c r="AT15" s="18">
        <v>20499779</v>
      </c>
      <c r="AU15" s="18">
        <v>6767445</v>
      </c>
      <c r="AV15" s="18">
        <v>6085249</v>
      </c>
      <c r="AW15" s="18">
        <v>8843864</v>
      </c>
      <c r="AX15" s="18">
        <v>5930964</v>
      </c>
      <c r="AY15" s="18">
        <v>19527429</v>
      </c>
      <c r="AZ15" s="18">
        <v>14549781</v>
      </c>
      <c r="BA15" s="18">
        <v>12511366</v>
      </c>
      <c r="BB15" s="18">
        <v>9585915</v>
      </c>
      <c r="BC15" s="18">
        <v>11541174</v>
      </c>
      <c r="BD15" s="18">
        <v>11419605</v>
      </c>
      <c r="BE15" s="18">
        <v>10873737</v>
      </c>
      <c r="BF15" s="18">
        <v>6470575</v>
      </c>
      <c r="BG15" s="18">
        <v>9653643</v>
      </c>
      <c r="BH15" s="18">
        <v>6707652</v>
      </c>
      <c r="BI15" s="18">
        <v>7548596</v>
      </c>
      <c r="BJ15" s="18">
        <v>8913392</v>
      </c>
      <c r="BK15" s="18">
        <v>13876008</v>
      </c>
      <c r="BL15" s="18">
        <v>8327905</v>
      </c>
      <c r="BM15" s="18">
        <v>21303983</v>
      </c>
      <c r="BN15" s="18">
        <v>48093223</v>
      </c>
      <c r="BO15" s="18">
        <v>26262209</v>
      </c>
      <c r="BP15" s="18">
        <v>6963361</v>
      </c>
      <c r="BQ15" s="18">
        <v>5006366</v>
      </c>
      <c r="BR15" s="18">
        <v>6925071</v>
      </c>
      <c r="BS15" s="18">
        <v>20107917</v>
      </c>
      <c r="BT15" s="18">
        <v>4597322</v>
      </c>
      <c r="BU15" s="18">
        <v>16081646</v>
      </c>
      <c r="BV15" s="18">
        <v>8002224</v>
      </c>
      <c r="BW15" s="18">
        <v>8305934</v>
      </c>
      <c r="BX15" s="18">
        <v>5963616</v>
      </c>
      <c r="BY15" s="18">
        <v>6900838</v>
      </c>
      <c r="BZ15" s="18">
        <v>5947691</v>
      </c>
      <c r="CA15" s="18">
        <v>10083181</v>
      </c>
      <c r="CB15" s="18">
        <v>5056588</v>
      </c>
      <c r="CC15" s="18">
        <v>14766049</v>
      </c>
      <c r="CD15" s="18">
        <v>11117330</v>
      </c>
      <c r="CE15" s="18">
        <v>10115561</v>
      </c>
      <c r="CF15" s="18">
        <v>3864339</v>
      </c>
      <c r="CG15" s="18">
        <v>10015409</v>
      </c>
      <c r="CH15" s="18">
        <v>7885906</v>
      </c>
      <c r="CI15" s="18">
        <v>5885158</v>
      </c>
      <c r="CJ15" s="39">
        <v>6979664</v>
      </c>
      <c r="CK15" s="18">
        <v>10696978</v>
      </c>
      <c r="CL15" s="18">
        <v>7256333</v>
      </c>
      <c r="CM15" s="18">
        <v>22166312</v>
      </c>
      <c r="CN15" s="18">
        <v>10336516</v>
      </c>
      <c r="CO15" s="18">
        <v>7465317</v>
      </c>
      <c r="CP15" s="18">
        <v>14979823</v>
      </c>
      <c r="CQ15" s="99">
        <v>9816358</v>
      </c>
      <c r="CR15" s="99">
        <v>7253976</v>
      </c>
      <c r="CS15" s="99">
        <v>13744905</v>
      </c>
      <c r="CT15" s="99">
        <v>31176785</v>
      </c>
      <c r="CU15" s="99">
        <v>13397453</v>
      </c>
      <c r="CV15" s="99">
        <v>6862712</v>
      </c>
      <c r="CW15" s="99">
        <v>5066820</v>
      </c>
      <c r="CX15" s="99">
        <v>9617480</v>
      </c>
      <c r="CY15" s="99">
        <v>9429882</v>
      </c>
      <c r="CZ15" s="99">
        <v>8008930</v>
      </c>
      <c r="DA15" s="99">
        <v>6865640</v>
      </c>
      <c r="DB15" s="99">
        <v>6550536</v>
      </c>
      <c r="DC15" s="99">
        <v>4686891</v>
      </c>
      <c r="DD15" s="99">
        <v>5820584</v>
      </c>
      <c r="DE15" s="99">
        <v>1957684</v>
      </c>
      <c r="DF15" s="99">
        <v>1349078</v>
      </c>
      <c r="DG15" s="106">
        <v>1619084035</v>
      </c>
    </row>
    <row r="16" spans="2:111">
      <c r="B16" s="108" t="s">
        <v>104</v>
      </c>
      <c r="C16" s="18">
        <v>38684566</v>
      </c>
      <c r="D16" s="18">
        <v>71286076</v>
      </c>
      <c r="E16" s="18">
        <v>40431809</v>
      </c>
      <c r="F16" s="18">
        <v>58380419</v>
      </c>
      <c r="G16" s="18">
        <v>44985244</v>
      </c>
      <c r="H16" s="18">
        <v>51144189</v>
      </c>
      <c r="I16" s="18">
        <v>55914747</v>
      </c>
      <c r="J16" s="18">
        <v>23390779</v>
      </c>
      <c r="K16" s="18">
        <v>86612237</v>
      </c>
      <c r="L16" s="18">
        <v>83794559</v>
      </c>
      <c r="M16" s="18">
        <v>8150853</v>
      </c>
      <c r="N16" s="18">
        <v>32250621</v>
      </c>
      <c r="O16" s="18">
        <v>39247296</v>
      </c>
      <c r="P16" s="18">
        <v>181198184</v>
      </c>
      <c r="Q16" s="18">
        <v>93795899</v>
      </c>
      <c r="R16" s="18">
        <v>61307729</v>
      </c>
      <c r="S16" s="18">
        <v>168809252</v>
      </c>
      <c r="T16" s="18">
        <v>67179639</v>
      </c>
      <c r="U16" s="18">
        <v>100108064</v>
      </c>
      <c r="V16" s="18">
        <v>102407339</v>
      </c>
      <c r="W16" s="18">
        <v>49584073</v>
      </c>
      <c r="X16" s="99">
        <v>69510735</v>
      </c>
      <c r="Y16" s="99">
        <v>82549634</v>
      </c>
      <c r="Z16" s="99">
        <v>76889445</v>
      </c>
      <c r="AA16" s="99">
        <v>76119343</v>
      </c>
      <c r="AB16" s="99">
        <v>48303161</v>
      </c>
      <c r="AC16" s="99">
        <v>52995315</v>
      </c>
      <c r="AD16" s="99">
        <v>48456470</v>
      </c>
      <c r="AE16" s="99">
        <v>45982828</v>
      </c>
      <c r="AF16" s="99">
        <v>72396896</v>
      </c>
      <c r="AG16" s="99">
        <v>64329966</v>
      </c>
      <c r="AH16" s="99">
        <v>1046034</v>
      </c>
      <c r="AI16" s="18">
        <v>14289480</v>
      </c>
      <c r="AJ16" s="18">
        <v>15792592</v>
      </c>
      <c r="AK16" s="18">
        <v>20091625</v>
      </c>
      <c r="AL16" s="18">
        <v>95547389</v>
      </c>
      <c r="AM16" s="18">
        <v>40461852</v>
      </c>
      <c r="AN16" s="18">
        <v>16542510</v>
      </c>
      <c r="AO16" s="18">
        <v>26331564</v>
      </c>
      <c r="AP16" s="18">
        <v>19492742</v>
      </c>
      <c r="AQ16" s="18">
        <v>27900337</v>
      </c>
      <c r="AR16" s="18">
        <v>32399816</v>
      </c>
      <c r="AS16" s="18">
        <v>18386220</v>
      </c>
      <c r="AT16" s="18">
        <v>100266850</v>
      </c>
      <c r="AU16" s="18">
        <v>22235081</v>
      </c>
      <c r="AV16" s="18">
        <v>28284406</v>
      </c>
      <c r="AW16" s="18">
        <v>22686527</v>
      </c>
      <c r="AX16" s="18">
        <v>27402747</v>
      </c>
      <c r="AY16" s="18">
        <v>114371452</v>
      </c>
      <c r="AZ16" s="18">
        <v>72048019</v>
      </c>
      <c r="BA16" s="18">
        <v>47127046</v>
      </c>
      <c r="BB16" s="18">
        <v>35557936</v>
      </c>
      <c r="BC16" s="18">
        <v>23171743</v>
      </c>
      <c r="BD16" s="18">
        <v>24475785</v>
      </c>
      <c r="BE16" s="18">
        <v>20509242</v>
      </c>
      <c r="BF16" s="18">
        <v>20068929</v>
      </c>
      <c r="BG16" s="18">
        <v>28079938</v>
      </c>
      <c r="BH16" s="18">
        <v>19686309</v>
      </c>
      <c r="BI16" s="18">
        <v>19402204</v>
      </c>
      <c r="BJ16" s="18">
        <v>45615165</v>
      </c>
      <c r="BK16" s="18">
        <v>50073421</v>
      </c>
      <c r="BL16" s="18">
        <v>21209876</v>
      </c>
      <c r="BM16" s="18">
        <v>13888942</v>
      </c>
      <c r="BN16" s="18">
        <v>164970652</v>
      </c>
      <c r="BO16" s="18">
        <v>50953742</v>
      </c>
      <c r="BP16" s="18">
        <v>12371918</v>
      </c>
      <c r="BQ16" s="18">
        <v>19182301</v>
      </c>
      <c r="BR16" s="18">
        <v>19987337</v>
      </c>
      <c r="BS16" s="18">
        <v>61654435</v>
      </c>
      <c r="BT16" s="18">
        <v>16053097</v>
      </c>
      <c r="BU16" s="18">
        <v>59781410</v>
      </c>
      <c r="BV16" s="18">
        <v>24277143</v>
      </c>
      <c r="BW16" s="18">
        <v>27871300</v>
      </c>
      <c r="BX16" s="18">
        <v>14305634</v>
      </c>
      <c r="BY16" s="18">
        <v>25802866</v>
      </c>
      <c r="BZ16" s="18">
        <v>25278473</v>
      </c>
      <c r="CA16" s="18">
        <v>33365297</v>
      </c>
      <c r="CB16" s="18">
        <v>16628585</v>
      </c>
      <c r="CC16" s="18">
        <v>55917407</v>
      </c>
      <c r="CD16" s="18">
        <v>31700190</v>
      </c>
      <c r="CE16" s="18">
        <v>39237590</v>
      </c>
      <c r="CF16" s="18">
        <v>17536705</v>
      </c>
      <c r="CG16" s="18">
        <v>27765647</v>
      </c>
      <c r="CH16" s="18">
        <v>25981106</v>
      </c>
      <c r="CI16" s="18">
        <v>12865331</v>
      </c>
      <c r="CJ16" s="39">
        <v>19255491</v>
      </c>
      <c r="CK16" s="18">
        <v>30223966</v>
      </c>
      <c r="CL16" s="18">
        <v>24785704</v>
      </c>
      <c r="CM16" s="18">
        <v>58032301</v>
      </c>
      <c r="CN16" s="18">
        <v>22299212</v>
      </c>
      <c r="CO16" s="18">
        <v>34603483</v>
      </c>
      <c r="CP16" s="18">
        <v>50529881</v>
      </c>
      <c r="CQ16" s="99">
        <v>35295705</v>
      </c>
      <c r="CR16" s="99">
        <v>20714673</v>
      </c>
      <c r="CS16" s="99">
        <v>50198611</v>
      </c>
      <c r="CT16" s="99">
        <v>32778126</v>
      </c>
      <c r="CU16" s="99">
        <v>45548946</v>
      </c>
      <c r="CV16" s="99">
        <v>22704771</v>
      </c>
      <c r="CW16" s="99">
        <v>21319314</v>
      </c>
      <c r="CX16" s="99">
        <v>35775159</v>
      </c>
      <c r="CY16" s="99">
        <v>40239956</v>
      </c>
      <c r="CZ16" s="99">
        <v>26053091</v>
      </c>
      <c r="DA16" s="99">
        <v>25382985</v>
      </c>
      <c r="DB16" s="99">
        <v>22700085</v>
      </c>
      <c r="DC16" s="99">
        <v>23214242</v>
      </c>
      <c r="DD16" s="99">
        <v>19516354</v>
      </c>
      <c r="DE16" s="99">
        <v>12324690</v>
      </c>
      <c r="DF16" s="99">
        <v>-40690</v>
      </c>
      <c r="DG16" s="106">
        <v>4637585368</v>
      </c>
    </row>
    <row r="17" spans="2:114">
      <c r="B17" s="109" t="s">
        <v>115</v>
      </c>
      <c r="C17" s="18">
        <v>8085792</v>
      </c>
      <c r="D17" s="18">
        <v>17206631</v>
      </c>
      <c r="E17" s="18">
        <v>8158403</v>
      </c>
      <c r="F17" s="18">
        <v>8373163</v>
      </c>
      <c r="G17" s="18">
        <v>6927106</v>
      </c>
      <c r="H17" s="18">
        <v>15040642</v>
      </c>
      <c r="I17" s="18">
        <v>9061060</v>
      </c>
      <c r="J17" s="18">
        <v>5016027</v>
      </c>
      <c r="K17" s="18">
        <v>9220325</v>
      </c>
      <c r="L17" s="18">
        <v>10726878</v>
      </c>
      <c r="M17" s="18">
        <v>2269217</v>
      </c>
      <c r="N17" s="18">
        <v>5131254</v>
      </c>
      <c r="O17" s="18">
        <v>7616746</v>
      </c>
      <c r="P17" s="18">
        <v>9568520</v>
      </c>
      <c r="Q17" s="18">
        <v>26196288</v>
      </c>
      <c r="R17" s="18">
        <v>10856586</v>
      </c>
      <c r="S17" s="18">
        <v>35688261</v>
      </c>
      <c r="T17" s="18">
        <v>9733011</v>
      </c>
      <c r="U17" s="18">
        <v>36509917</v>
      </c>
      <c r="V17" s="18">
        <v>17505008</v>
      </c>
      <c r="W17" s="18">
        <v>5196566</v>
      </c>
      <c r="X17" s="99">
        <v>10341813</v>
      </c>
      <c r="Y17" s="99">
        <v>7801441</v>
      </c>
      <c r="Z17" s="99">
        <v>13871170</v>
      </c>
      <c r="AA17" s="99">
        <v>7394780</v>
      </c>
      <c r="AB17" s="99">
        <v>10553100</v>
      </c>
      <c r="AC17" s="99">
        <v>2564859</v>
      </c>
      <c r="AD17" s="99">
        <v>6004553</v>
      </c>
      <c r="AE17" s="99">
        <v>7659178</v>
      </c>
      <c r="AF17" s="99">
        <v>8493906</v>
      </c>
      <c r="AG17" s="99">
        <v>6051096</v>
      </c>
      <c r="AH17" s="99">
        <v>474368</v>
      </c>
      <c r="AI17" s="18">
        <v>2344955</v>
      </c>
      <c r="AJ17" s="18">
        <v>2830989</v>
      </c>
      <c r="AK17" s="18">
        <v>3492655</v>
      </c>
      <c r="AL17" s="18">
        <v>18660979</v>
      </c>
      <c r="AM17" s="18">
        <v>5746473</v>
      </c>
      <c r="AN17" s="18">
        <v>3950149</v>
      </c>
      <c r="AO17" s="18">
        <v>9510239</v>
      </c>
      <c r="AP17" s="18">
        <v>3648955</v>
      </c>
      <c r="AQ17" s="18">
        <v>10701458</v>
      </c>
      <c r="AR17" s="18">
        <v>11168858</v>
      </c>
      <c r="AS17" s="18">
        <v>6791959</v>
      </c>
      <c r="AT17" s="18">
        <v>21473526</v>
      </c>
      <c r="AU17" s="18">
        <v>5407467</v>
      </c>
      <c r="AV17" s="18">
        <v>5284225</v>
      </c>
      <c r="AW17" s="18">
        <v>6418322</v>
      </c>
      <c r="AX17" s="18">
        <v>5539955</v>
      </c>
      <c r="AY17" s="18">
        <v>29294862</v>
      </c>
      <c r="AZ17" s="18">
        <v>20223762</v>
      </c>
      <c r="BA17" s="18">
        <v>11432482</v>
      </c>
      <c r="BB17" s="18">
        <v>9479925</v>
      </c>
      <c r="BC17" s="18">
        <v>6750227</v>
      </c>
      <c r="BD17" s="18">
        <v>5812557</v>
      </c>
      <c r="BE17" s="18">
        <v>10259608</v>
      </c>
      <c r="BF17" s="18">
        <v>5498428</v>
      </c>
      <c r="BG17" s="18">
        <v>6677138</v>
      </c>
      <c r="BH17" s="18">
        <v>5203598</v>
      </c>
      <c r="BI17" s="18">
        <v>3422783</v>
      </c>
      <c r="BJ17" s="18">
        <v>9077050</v>
      </c>
      <c r="BK17" s="18">
        <v>15201113</v>
      </c>
      <c r="BL17" s="18">
        <v>7436551</v>
      </c>
      <c r="BM17" s="18">
        <v>9460639</v>
      </c>
      <c r="BN17" s="18">
        <v>41902813</v>
      </c>
      <c r="BO17" s="18">
        <v>26481212</v>
      </c>
      <c r="BP17" s="18">
        <v>5692615</v>
      </c>
      <c r="BQ17" s="18">
        <v>7028688</v>
      </c>
      <c r="BR17" s="18">
        <v>6908383</v>
      </c>
      <c r="BS17" s="18">
        <v>21414644</v>
      </c>
      <c r="BT17" s="18">
        <v>3508047</v>
      </c>
      <c r="BU17" s="18">
        <v>8948878</v>
      </c>
      <c r="BV17" s="18">
        <v>2919019</v>
      </c>
      <c r="BW17" s="18">
        <v>3574083</v>
      </c>
      <c r="BX17" s="18">
        <v>3463105</v>
      </c>
      <c r="BY17" s="18">
        <v>3121912</v>
      </c>
      <c r="BZ17" s="18">
        <v>3862682</v>
      </c>
      <c r="CA17" s="18">
        <v>6387475</v>
      </c>
      <c r="CB17" s="18">
        <v>2779061</v>
      </c>
      <c r="CC17" s="18">
        <v>6932785</v>
      </c>
      <c r="CD17" s="18">
        <v>4332232</v>
      </c>
      <c r="CE17" s="18">
        <v>6336481</v>
      </c>
      <c r="CF17" s="18">
        <v>2540496</v>
      </c>
      <c r="CG17" s="18">
        <v>6178174</v>
      </c>
      <c r="CH17" s="18">
        <v>5874794</v>
      </c>
      <c r="CI17" s="18">
        <v>3703817</v>
      </c>
      <c r="CJ17" s="18">
        <v>3041719</v>
      </c>
      <c r="CK17" s="18">
        <v>5362698</v>
      </c>
      <c r="CL17" s="18">
        <v>3706830</v>
      </c>
      <c r="CM17" s="18">
        <v>7552690</v>
      </c>
      <c r="CN17" s="18">
        <v>3043766</v>
      </c>
      <c r="CO17" s="18">
        <v>6994474</v>
      </c>
      <c r="CP17" s="18">
        <v>15251589</v>
      </c>
      <c r="CQ17" s="99">
        <v>12203581</v>
      </c>
      <c r="CR17" s="99">
        <v>7210235</v>
      </c>
      <c r="CS17" s="99">
        <v>12322203</v>
      </c>
      <c r="CT17" s="99">
        <v>12619096</v>
      </c>
      <c r="CU17" s="99">
        <v>12402157</v>
      </c>
      <c r="CV17" s="99">
        <v>5468663</v>
      </c>
      <c r="CW17" s="99">
        <v>6003010</v>
      </c>
      <c r="CX17" s="99">
        <v>7714348</v>
      </c>
      <c r="CY17" s="99">
        <v>8975325</v>
      </c>
      <c r="CZ17" s="99">
        <v>4640858</v>
      </c>
      <c r="DA17" s="99">
        <v>2964831</v>
      </c>
      <c r="DB17" s="99">
        <v>4101932</v>
      </c>
      <c r="DC17" s="99">
        <v>4148246</v>
      </c>
      <c r="DD17" s="99">
        <v>6221051</v>
      </c>
      <c r="DE17" s="99">
        <v>3280780</v>
      </c>
      <c r="DF17" s="99">
        <v>2122403</v>
      </c>
      <c r="DG17" s="106">
        <v>964743433</v>
      </c>
    </row>
    <row r="18" spans="2:114">
      <c r="B18" s="106" t="s">
        <v>121</v>
      </c>
      <c r="C18" s="18">
        <v>30598774</v>
      </c>
      <c r="D18" s="18">
        <v>54079445</v>
      </c>
      <c r="E18" s="18">
        <v>32273406</v>
      </c>
      <c r="F18" s="18">
        <v>50007256</v>
      </c>
      <c r="G18" s="18">
        <v>38058138</v>
      </c>
      <c r="H18" s="18">
        <v>36103547</v>
      </c>
      <c r="I18" s="18">
        <v>46853687</v>
      </c>
      <c r="J18" s="18">
        <v>18374752</v>
      </c>
      <c r="K18" s="18">
        <v>77391912</v>
      </c>
      <c r="L18" s="18">
        <v>73067681</v>
      </c>
      <c r="M18" s="18">
        <v>5881636</v>
      </c>
      <c r="N18" s="18">
        <v>27119367</v>
      </c>
      <c r="O18" s="18">
        <v>31630550</v>
      </c>
      <c r="P18" s="18">
        <v>171629664</v>
      </c>
      <c r="Q18" s="18">
        <v>67599611</v>
      </c>
      <c r="R18" s="18">
        <v>50451143</v>
      </c>
      <c r="S18" s="18">
        <v>133120991</v>
      </c>
      <c r="T18" s="18">
        <v>57446628</v>
      </c>
      <c r="U18" s="18">
        <v>63598147</v>
      </c>
      <c r="V18" s="18">
        <v>84902331</v>
      </c>
      <c r="W18" s="18">
        <v>44387507</v>
      </c>
      <c r="X18" s="99">
        <v>59168922</v>
      </c>
      <c r="Y18" s="99">
        <v>74748193</v>
      </c>
      <c r="Z18" s="99">
        <v>63018275</v>
      </c>
      <c r="AA18" s="99">
        <v>68724563</v>
      </c>
      <c r="AB18" s="99">
        <v>37750061</v>
      </c>
      <c r="AC18" s="99">
        <v>50430456</v>
      </c>
      <c r="AD18" s="99">
        <v>42451917</v>
      </c>
      <c r="AE18" s="99">
        <v>38323650</v>
      </c>
      <c r="AF18" s="99">
        <v>63902990</v>
      </c>
      <c r="AG18" s="99">
        <v>58278870</v>
      </c>
      <c r="AH18" s="99">
        <v>571666</v>
      </c>
      <c r="AI18" s="18">
        <v>11944525</v>
      </c>
      <c r="AJ18" s="18">
        <v>12961603</v>
      </c>
      <c r="AK18" s="18">
        <v>16598970</v>
      </c>
      <c r="AL18" s="18">
        <v>76886410</v>
      </c>
      <c r="AM18" s="18">
        <v>34715379</v>
      </c>
      <c r="AN18" s="18">
        <v>12592361</v>
      </c>
      <c r="AO18" s="18">
        <v>16821325</v>
      </c>
      <c r="AP18" s="18">
        <v>15843787</v>
      </c>
      <c r="AQ18" s="18">
        <v>17198879</v>
      </c>
      <c r="AR18" s="18">
        <v>21230958</v>
      </c>
      <c r="AS18" s="18">
        <v>11594261</v>
      </c>
      <c r="AT18" s="18">
        <v>78793324</v>
      </c>
      <c r="AU18" s="18">
        <v>16827614</v>
      </c>
      <c r="AV18" s="18">
        <v>23000181</v>
      </c>
      <c r="AW18" s="18">
        <v>16268205</v>
      </c>
      <c r="AX18" s="18">
        <v>21862792</v>
      </c>
      <c r="AY18" s="18">
        <v>85076590</v>
      </c>
      <c r="AZ18" s="18">
        <v>51824257</v>
      </c>
      <c r="BA18" s="18">
        <v>35694564</v>
      </c>
      <c r="BB18" s="18">
        <v>26078011</v>
      </c>
      <c r="BC18" s="18">
        <v>16421516</v>
      </c>
      <c r="BD18" s="18">
        <v>18663228</v>
      </c>
      <c r="BE18" s="18">
        <v>10249634</v>
      </c>
      <c r="BF18" s="18">
        <v>14570501</v>
      </c>
      <c r="BG18" s="18">
        <v>21402800</v>
      </c>
      <c r="BH18" s="18">
        <v>14482711</v>
      </c>
      <c r="BI18" s="18">
        <v>15979421</v>
      </c>
      <c r="BJ18" s="18">
        <v>36538115</v>
      </c>
      <c r="BK18" s="18">
        <v>34872308</v>
      </c>
      <c r="BL18" s="18">
        <v>13773325</v>
      </c>
      <c r="BM18" s="18">
        <v>4428303</v>
      </c>
      <c r="BN18" s="18">
        <v>123067839</v>
      </c>
      <c r="BO18" s="18">
        <v>24472530</v>
      </c>
      <c r="BP18" s="18">
        <v>6679303</v>
      </c>
      <c r="BQ18" s="18">
        <v>12153613</v>
      </c>
      <c r="BR18" s="18">
        <v>13078954</v>
      </c>
      <c r="BS18" s="18">
        <v>40239791</v>
      </c>
      <c r="BT18" s="18">
        <v>12545050</v>
      </c>
      <c r="BU18" s="18">
        <v>50832532</v>
      </c>
      <c r="BV18" s="18">
        <v>21358124</v>
      </c>
      <c r="BW18" s="18">
        <v>24297217</v>
      </c>
      <c r="BX18" s="18">
        <v>10842529</v>
      </c>
      <c r="BY18" s="18">
        <v>22680954</v>
      </c>
      <c r="BZ18" s="18">
        <v>21415791</v>
      </c>
      <c r="CA18" s="18">
        <v>26977822</v>
      </c>
      <c r="CB18" s="18">
        <v>13849524</v>
      </c>
      <c r="CC18" s="18">
        <v>48984622</v>
      </c>
      <c r="CD18" s="18">
        <v>27367958</v>
      </c>
      <c r="CE18" s="18">
        <v>32901109</v>
      </c>
      <c r="CF18" s="18">
        <v>14996209</v>
      </c>
      <c r="CG18" s="18">
        <v>21587473</v>
      </c>
      <c r="CH18" s="18">
        <v>20106312</v>
      </c>
      <c r="CI18" s="18">
        <v>9161514</v>
      </c>
      <c r="CJ18" s="39">
        <v>16213772</v>
      </c>
      <c r="CK18" s="18">
        <v>24861268</v>
      </c>
      <c r="CL18" s="18">
        <v>21078874</v>
      </c>
      <c r="CM18" s="18">
        <v>50479611</v>
      </c>
      <c r="CN18" s="18">
        <v>19255446</v>
      </c>
      <c r="CO18" s="18">
        <v>27609009</v>
      </c>
      <c r="CP18" s="18">
        <v>35278292</v>
      </c>
      <c r="CQ18" s="99">
        <v>23092124</v>
      </c>
      <c r="CR18" s="99">
        <v>13504438</v>
      </c>
      <c r="CS18" s="99">
        <v>37876408</v>
      </c>
      <c r="CT18" s="99">
        <v>20159030</v>
      </c>
      <c r="CU18" s="99">
        <v>33146789</v>
      </c>
      <c r="CV18" s="99">
        <v>17236108</v>
      </c>
      <c r="CW18" s="99">
        <v>15316304</v>
      </c>
      <c r="CX18" s="99">
        <v>28060811</v>
      </c>
      <c r="CY18" s="99">
        <v>31264631</v>
      </c>
      <c r="CZ18" s="99">
        <v>21412233</v>
      </c>
      <c r="DA18" s="99">
        <v>22418154</v>
      </c>
      <c r="DB18" s="99">
        <v>18598153</v>
      </c>
      <c r="DC18" s="99">
        <v>19065996</v>
      </c>
      <c r="DD18" s="99">
        <v>13295303</v>
      </c>
      <c r="DE18" s="99">
        <v>9043910</v>
      </c>
      <c r="DF18" s="99">
        <v>-2163093</v>
      </c>
      <c r="DG18" s="106">
        <v>3672841935</v>
      </c>
    </row>
    <row r="19" spans="2:114">
      <c r="B19" s="113" t="s">
        <v>283</v>
      </c>
      <c r="C19" s="88">
        <v>1550000000</v>
      </c>
      <c r="D19" s="88">
        <v>2500000000</v>
      </c>
      <c r="E19" s="88">
        <v>1530000000</v>
      </c>
      <c r="F19" s="88">
        <v>2700000000</v>
      </c>
      <c r="G19" s="88">
        <v>1220000000</v>
      </c>
      <c r="H19" s="88">
        <v>2150000000</v>
      </c>
      <c r="I19" s="88">
        <v>3092000000</v>
      </c>
      <c r="J19" s="88">
        <v>1110000000</v>
      </c>
      <c r="K19" s="88">
        <v>3418000000</v>
      </c>
      <c r="L19" s="88">
        <v>3900000000</v>
      </c>
      <c r="M19" s="88">
        <v>640000000</v>
      </c>
      <c r="N19" s="88">
        <v>1314000000</v>
      </c>
      <c r="O19" s="88">
        <v>1624000000</v>
      </c>
      <c r="P19" s="88">
        <v>4798000000</v>
      </c>
      <c r="Q19" s="88">
        <v>2310000000</v>
      </c>
      <c r="R19" s="88">
        <v>1580000000</v>
      </c>
      <c r="S19" s="88">
        <v>4900000000</v>
      </c>
      <c r="T19" s="88">
        <v>1900000000</v>
      </c>
      <c r="U19" s="88">
        <v>2700000000</v>
      </c>
      <c r="V19" s="88">
        <v>3400000000</v>
      </c>
      <c r="W19" s="88">
        <v>1350000000</v>
      </c>
      <c r="X19" s="102">
        <v>2720000000</v>
      </c>
      <c r="Y19" s="102">
        <v>3150000000</v>
      </c>
      <c r="Z19" s="102">
        <v>3100000000</v>
      </c>
      <c r="AA19" s="102">
        <v>3250000000</v>
      </c>
      <c r="AB19" s="102">
        <v>1650000000</v>
      </c>
      <c r="AC19" s="102">
        <v>3085000000</v>
      </c>
      <c r="AD19" s="102">
        <v>2140000000</v>
      </c>
      <c r="AE19" s="102">
        <v>1600000000</v>
      </c>
      <c r="AF19" s="102">
        <v>3100000000</v>
      </c>
      <c r="AG19" s="102">
        <v>2840000000</v>
      </c>
      <c r="AH19" s="102">
        <v>2100000000</v>
      </c>
      <c r="AI19" s="88">
        <v>430000000</v>
      </c>
      <c r="AJ19" s="88">
        <v>660000000</v>
      </c>
      <c r="AK19" s="88">
        <v>650000000</v>
      </c>
      <c r="AL19" s="88">
        <v>3610000000</v>
      </c>
      <c r="AM19" s="88">
        <v>1560000000</v>
      </c>
      <c r="AN19" s="88">
        <v>1370600000</v>
      </c>
      <c r="AO19" s="140" t="s">
        <v>514</v>
      </c>
      <c r="AP19" s="88">
        <v>1000000000</v>
      </c>
      <c r="AQ19" s="88">
        <v>1100000000</v>
      </c>
      <c r="AR19" s="88">
        <v>1210000000</v>
      </c>
      <c r="AS19" s="88">
        <v>690000000</v>
      </c>
      <c r="AT19" s="88">
        <v>4030000000</v>
      </c>
      <c r="AU19" s="88">
        <v>1070000000</v>
      </c>
      <c r="AV19" s="88">
        <v>1130000000</v>
      </c>
      <c r="AW19" s="88">
        <v>950000000</v>
      </c>
      <c r="AX19" s="88">
        <v>1100000000</v>
      </c>
      <c r="AY19" s="88">
        <v>5940000000</v>
      </c>
      <c r="AZ19" s="88">
        <v>3350000000</v>
      </c>
      <c r="BA19" s="88">
        <v>2350000000</v>
      </c>
      <c r="BB19" s="88">
        <v>1630000000</v>
      </c>
      <c r="BC19" s="88">
        <v>1650000000</v>
      </c>
      <c r="BD19" s="88">
        <v>1050000000</v>
      </c>
      <c r="BE19" s="88">
        <v>911000000</v>
      </c>
      <c r="BF19" s="88">
        <v>836000000</v>
      </c>
      <c r="BG19" s="88">
        <v>1080000000</v>
      </c>
      <c r="BH19" s="88">
        <v>749000000</v>
      </c>
      <c r="BI19" s="88">
        <v>730000000</v>
      </c>
      <c r="BJ19" s="88">
        <v>1460000000</v>
      </c>
      <c r="BK19" s="88">
        <v>1890000000</v>
      </c>
      <c r="BL19" s="88">
        <v>793000000</v>
      </c>
      <c r="BM19" s="88">
        <v>944000000</v>
      </c>
      <c r="BN19" s="88">
        <v>6520000000</v>
      </c>
      <c r="BO19" s="88">
        <v>1920000000</v>
      </c>
      <c r="BP19" s="88">
        <v>453000000</v>
      </c>
      <c r="BQ19" s="88">
        <v>577000000</v>
      </c>
      <c r="BR19" s="88">
        <v>624000000</v>
      </c>
      <c r="BS19" s="88">
        <v>1780000000</v>
      </c>
      <c r="BT19" s="88">
        <v>534000000</v>
      </c>
      <c r="BU19" s="88">
        <v>1820000000</v>
      </c>
      <c r="BV19" s="88">
        <v>820000000</v>
      </c>
      <c r="BW19" s="88">
        <v>870000000</v>
      </c>
      <c r="BX19" s="88">
        <v>615000000</v>
      </c>
      <c r="BY19" s="88">
        <v>842000000</v>
      </c>
      <c r="BZ19" s="88">
        <v>839000000</v>
      </c>
      <c r="CA19" s="88">
        <v>1080000000</v>
      </c>
      <c r="CB19" s="88">
        <v>572000000</v>
      </c>
      <c r="CC19" s="88">
        <v>1990000000</v>
      </c>
      <c r="CD19" s="88">
        <v>1170000000</v>
      </c>
      <c r="CE19" s="88">
        <v>1360000000</v>
      </c>
      <c r="CF19" s="88">
        <v>566000000</v>
      </c>
      <c r="CG19" s="88">
        <v>809000000</v>
      </c>
      <c r="CH19" s="88">
        <v>684000000</v>
      </c>
      <c r="CI19" s="88">
        <v>426000000</v>
      </c>
      <c r="CJ19" s="88">
        <v>771000000</v>
      </c>
      <c r="CK19" s="88">
        <v>834000000</v>
      </c>
      <c r="CL19" s="88">
        <v>942000000</v>
      </c>
      <c r="CM19" s="88">
        <v>2090000000</v>
      </c>
      <c r="CN19" s="88">
        <v>872000000</v>
      </c>
      <c r="CO19" s="88">
        <v>1158000000</v>
      </c>
      <c r="CP19" s="88">
        <v>1638625255</v>
      </c>
      <c r="CQ19" s="102">
        <v>1310000000</v>
      </c>
      <c r="CR19" s="102">
        <v>790000000</v>
      </c>
      <c r="CS19" s="102">
        <v>1800000000</v>
      </c>
      <c r="CT19" s="102">
        <v>2160000000</v>
      </c>
      <c r="CU19" s="102">
        <v>1560000000</v>
      </c>
      <c r="CV19" s="102">
        <v>880000000</v>
      </c>
      <c r="CW19" s="102">
        <v>850000000</v>
      </c>
      <c r="CX19" s="102">
        <v>1100000000</v>
      </c>
      <c r="CY19" s="102">
        <v>1400000000</v>
      </c>
      <c r="CZ19" s="102">
        <v>1120000000</v>
      </c>
      <c r="DA19" s="102">
        <v>1210000000</v>
      </c>
      <c r="DB19" s="102">
        <v>945000000</v>
      </c>
      <c r="DC19" s="102">
        <v>900000000</v>
      </c>
      <c r="DD19" s="102">
        <v>1030000000</v>
      </c>
      <c r="DE19" s="102">
        <v>1150000000</v>
      </c>
      <c r="DF19" s="102">
        <v>1070000000</v>
      </c>
      <c r="DG19" s="106">
        <f>+SUM(C19:DF19)</f>
        <v>178796225255</v>
      </c>
    </row>
    <row r="20" spans="2:114" s="90" customFormat="1">
      <c r="B20" s="114" t="s">
        <v>284</v>
      </c>
      <c r="C20" s="95">
        <v>1699000000</v>
      </c>
      <c r="D20" s="95">
        <v>2890000000</v>
      </c>
      <c r="E20" s="95">
        <v>1860000000</v>
      </c>
      <c r="F20" s="95">
        <v>3040000000</v>
      </c>
      <c r="G20" s="95">
        <v>1690000000</v>
      </c>
      <c r="H20" s="95">
        <v>2230000000</v>
      </c>
      <c r="I20" s="95">
        <v>2710000000</v>
      </c>
      <c r="J20" s="95">
        <v>1040000000</v>
      </c>
      <c r="K20" s="95">
        <v>5115000000</v>
      </c>
      <c r="L20" s="95">
        <v>3420000000</v>
      </c>
      <c r="M20" s="95">
        <v>517000000</v>
      </c>
      <c r="N20" s="95">
        <v>1460000000</v>
      </c>
      <c r="O20" s="95">
        <v>1690000000</v>
      </c>
      <c r="P20" s="95">
        <v>6860000000</v>
      </c>
      <c r="Q20" s="95">
        <v>3400000000</v>
      </c>
      <c r="R20" s="95">
        <v>2280000000</v>
      </c>
      <c r="S20" s="95">
        <v>6410000000</v>
      </c>
      <c r="T20" s="95">
        <v>2630000000</v>
      </c>
      <c r="U20" s="95">
        <v>3640000000</v>
      </c>
      <c r="V20" s="95">
        <v>4220000000</v>
      </c>
      <c r="W20" s="95">
        <v>2160000000</v>
      </c>
      <c r="X20" s="103">
        <v>3390000000</v>
      </c>
      <c r="Y20" s="103">
        <v>4270000000</v>
      </c>
      <c r="Z20" s="103">
        <v>3780000000</v>
      </c>
      <c r="AA20" s="103">
        <v>3780000000</v>
      </c>
      <c r="AB20" s="103">
        <v>1950000000</v>
      </c>
      <c r="AC20" s="103">
        <v>3570000000</v>
      </c>
      <c r="AD20" s="103">
        <v>2320000000</v>
      </c>
      <c r="AE20" s="103">
        <v>1890000000</v>
      </c>
      <c r="AF20" s="103">
        <v>3350000000</v>
      </c>
      <c r="AG20" s="103">
        <v>2940000000</v>
      </c>
      <c r="AH20" s="103">
        <v>2260000000</v>
      </c>
      <c r="AI20" s="95">
        <v>550000000</v>
      </c>
      <c r="AJ20" s="95">
        <v>738000000</v>
      </c>
      <c r="AK20" s="95">
        <v>887000000</v>
      </c>
      <c r="AL20" s="95">
        <v>4480000000</v>
      </c>
      <c r="AM20" s="95">
        <v>1820000000</v>
      </c>
      <c r="AN20" s="95">
        <v>1478000000</v>
      </c>
      <c r="AO20" s="128" t="s">
        <v>514</v>
      </c>
      <c r="AP20" s="95">
        <v>1020000000</v>
      </c>
      <c r="AQ20" s="95">
        <v>1470000000</v>
      </c>
      <c r="AR20" s="95">
        <v>1730000000</v>
      </c>
      <c r="AS20" s="95">
        <v>879000000</v>
      </c>
      <c r="AT20" s="95">
        <v>5280000000</v>
      </c>
      <c r="AU20" s="95">
        <v>1060000000</v>
      </c>
      <c r="AV20" s="95">
        <v>1190000000</v>
      </c>
      <c r="AW20" s="95">
        <v>1050000000</v>
      </c>
      <c r="AX20" s="95">
        <v>1240000000</v>
      </c>
      <c r="AY20" s="95">
        <v>5430000000</v>
      </c>
      <c r="AZ20" s="95">
        <v>2860000000</v>
      </c>
      <c r="BA20" s="95">
        <v>2040000000</v>
      </c>
      <c r="BB20" s="95">
        <v>1450000000</v>
      </c>
      <c r="BC20" s="95">
        <v>1310000000</v>
      </c>
      <c r="BD20" s="95">
        <v>1190000000</v>
      </c>
      <c r="BE20" s="95">
        <v>782000000</v>
      </c>
      <c r="BF20" s="95">
        <v>908000000</v>
      </c>
      <c r="BG20" s="95">
        <v>1310000000</v>
      </c>
      <c r="BH20" s="95">
        <v>967000000</v>
      </c>
      <c r="BI20" s="95">
        <v>947000000</v>
      </c>
      <c r="BJ20" s="95">
        <v>1850000000</v>
      </c>
      <c r="BK20" s="95">
        <v>2290000000</v>
      </c>
      <c r="BL20" s="95">
        <v>1060000000</v>
      </c>
      <c r="BM20" s="95">
        <v>1270000000</v>
      </c>
      <c r="BN20" s="95">
        <v>7530000000</v>
      </c>
      <c r="BO20" s="95">
        <v>2180000000</v>
      </c>
      <c r="BP20" s="95">
        <v>526000000</v>
      </c>
      <c r="BQ20" s="95">
        <v>720000000</v>
      </c>
      <c r="BR20" s="95">
        <v>746000000</v>
      </c>
      <c r="BS20" s="95">
        <v>2200000000</v>
      </c>
      <c r="BT20" s="95">
        <v>606000000</v>
      </c>
      <c r="BU20" s="95">
        <v>2370000000</v>
      </c>
      <c r="BV20" s="95">
        <v>1000000000</v>
      </c>
      <c r="BW20" s="95">
        <v>1070000000</v>
      </c>
      <c r="BX20" s="95">
        <v>714000000</v>
      </c>
      <c r="BY20" s="95">
        <v>1140000000</v>
      </c>
      <c r="BZ20" s="95">
        <v>1050000000</v>
      </c>
      <c r="CA20" s="95">
        <v>1310000000</v>
      </c>
      <c r="CB20" s="95">
        <v>691000000</v>
      </c>
      <c r="CC20" s="95">
        <v>2660000000</v>
      </c>
      <c r="CD20" s="95">
        <v>1570000000</v>
      </c>
      <c r="CE20" s="95">
        <v>1690000000</v>
      </c>
      <c r="CF20" s="95">
        <v>695000000</v>
      </c>
      <c r="CG20" s="95">
        <v>1160000000</v>
      </c>
      <c r="CH20" s="95">
        <v>942000000</v>
      </c>
      <c r="CI20" s="95">
        <v>525000000</v>
      </c>
      <c r="CJ20" s="95">
        <v>989000000</v>
      </c>
      <c r="CK20" s="95">
        <v>1150000000</v>
      </c>
      <c r="CL20" s="95">
        <v>1110000000</v>
      </c>
      <c r="CM20" s="95">
        <v>2700000000</v>
      </c>
      <c r="CN20" s="95">
        <v>1100000000</v>
      </c>
      <c r="CO20" s="95">
        <v>1620000000</v>
      </c>
      <c r="CP20" s="103">
        <v>1950000000</v>
      </c>
      <c r="CQ20" s="103">
        <v>1410000000</v>
      </c>
      <c r="CR20" s="103">
        <v>914000000</v>
      </c>
      <c r="CS20" s="103">
        <v>2130000000</v>
      </c>
      <c r="CT20" s="103">
        <v>2310000000</v>
      </c>
      <c r="CU20" s="103">
        <v>1720000000</v>
      </c>
      <c r="CV20" s="103">
        <v>932000000</v>
      </c>
      <c r="CW20" s="103">
        <v>906000000</v>
      </c>
      <c r="CX20" s="103">
        <v>1370000000</v>
      </c>
      <c r="CY20" s="103">
        <v>1630000000</v>
      </c>
      <c r="CZ20" s="103">
        <v>1210000000</v>
      </c>
      <c r="DA20" s="103">
        <v>1350000000</v>
      </c>
      <c r="DB20" s="103">
        <v>1110000000</v>
      </c>
      <c r="DC20" s="103">
        <v>994000000</v>
      </c>
      <c r="DD20" s="103">
        <v>1110000000</v>
      </c>
      <c r="DE20" s="103">
        <v>1290000000</v>
      </c>
      <c r="DF20" s="103">
        <v>1140000000</v>
      </c>
      <c r="DG20" s="106">
        <f>+SUM(C20:DF20)</f>
        <v>210237000000</v>
      </c>
      <c r="DH20" s="1"/>
      <c r="DI20" s="1"/>
    </row>
    <row r="21" spans="2:114" s="90" customFormat="1">
      <c r="B21" s="114" t="s">
        <v>285</v>
      </c>
      <c r="C21" s="95">
        <v>1390018083</v>
      </c>
      <c r="D21" s="95">
        <v>2244351518</v>
      </c>
      <c r="E21" s="95">
        <v>1524445668</v>
      </c>
      <c r="F21" s="95">
        <v>2751599983</v>
      </c>
      <c r="G21" s="95">
        <v>1119036499</v>
      </c>
      <c r="H21" s="95">
        <v>2166972220</v>
      </c>
      <c r="I21" s="95">
        <v>3043228769</v>
      </c>
      <c r="J21" s="95">
        <v>1099226538</v>
      </c>
      <c r="K21" s="95">
        <v>3418733127</v>
      </c>
      <c r="L21" s="95">
        <v>3483639717</v>
      </c>
      <c r="M21" s="95">
        <v>600247735</v>
      </c>
      <c r="N21" s="95">
        <v>1292546371</v>
      </c>
      <c r="O21" s="95">
        <v>1610629583</v>
      </c>
      <c r="P21" s="95">
        <v>4743200393</v>
      </c>
      <c r="Q21" s="95">
        <v>2566018668</v>
      </c>
      <c r="R21" s="95">
        <v>1501050560</v>
      </c>
      <c r="S21" s="95">
        <v>4515818290</v>
      </c>
      <c r="T21" s="95">
        <v>1931583360</v>
      </c>
      <c r="U21" s="95">
        <v>2586813983</v>
      </c>
      <c r="V21" s="95">
        <v>3469097104</v>
      </c>
      <c r="W21" s="95">
        <v>1370949500</v>
      </c>
      <c r="X21" s="103">
        <v>2755038619</v>
      </c>
      <c r="Y21" s="103">
        <v>3228371893</v>
      </c>
      <c r="Z21" s="103">
        <v>3200630992</v>
      </c>
      <c r="AA21" s="103">
        <v>3353112208</v>
      </c>
      <c r="AB21" s="103">
        <v>1622648197</v>
      </c>
      <c r="AC21" s="103">
        <v>3133456771</v>
      </c>
      <c r="AD21" s="103">
        <v>2156755742</v>
      </c>
      <c r="AE21" s="103">
        <v>1648745784</v>
      </c>
      <c r="AF21" s="103">
        <v>3120930815</v>
      </c>
      <c r="AG21" s="103">
        <v>2864500954</v>
      </c>
      <c r="AH21" s="103">
        <v>2130098154</v>
      </c>
      <c r="AI21" s="95">
        <v>374644025</v>
      </c>
      <c r="AJ21" s="95">
        <v>616018222</v>
      </c>
      <c r="AK21" s="95">
        <v>580734802</v>
      </c>
      <c r="AL21" s="95">
        <v>3143698852</v>
      </c>
      <c r="AM21" s="95">
        <v>1405442718</v>
      </c>
      <c r="AN21" s="95">
        <v>1296927070</v>
      </c>
      <c r="AO21" s="128" t="s">
        <v>514</v>
      </c>
      <c r="AP21" s="95">
        <v>889459706</v>
      </c>
      <c r="AQ21" s="95">
        <v>865883713</v>
      </c>
      <c r="AR21" s="95">
        <v>963809986</v>
      </c>
      <c r="AS21" s="95">
        <v>549336219</v>
      </c>
      <c r="AT21" s="95">
        <v>3622967268</v>
      </c>
      <c r="AU21" s="95">
        <v>969772389</v>
      </c>
      <c r="AV21" s="95">
        <v>1041644433</v>
      </c>
      <c r="AW21" s="95">
        <v>845307110</v>
      </c>
      <c r="AX21" s="95">
        <v>1050346261</v>
      </c>
      <c r="AY21" s="95">
        <v>5486117989</v>
      </c>
      <c r="AZ21" s="95">
        <v>2951488957</v>
      </c>
      <c r="BA21" s="95">
        <v>2228442971</v>
      </c>
      <c r="BB21" s="95">
        <v>1479364265</v>
      </c>
      <c r="BC21" s="95">
        <v>1540487634</v>
      </c>
      <c r="BD21" s="95">
        <v>988013298</v>
      </c>
      <c r="BE21" s="95">
        <v>894953738</v>
      </c>
      <c r="BF21" s="95">
        <v>797651239</v>
      </c>
      <c r="BG21" s="95">
        <v>1019406316</v>
      </c>
      <c r="BH21" s="95">
        <v>708510262</v>
      </c>
      <c r="BI21" s="95">
        <v>703582290</v>
      </c>
      <c r="BJ21" s="95">
        <v>1359280381</v>
      </c>
      <c r="BK21" s="95">
        <v>1744251739</v>
      </c>
      <c r="BL21" s="95">
        <v>706671164</v>
      </c>
      <c r="BM21" s="95">
        <v>823632494</v>
      </c>
      <c r="BN21" s="95">
        <v>6398552767</v>
      </c>
      <c r="BO21" s="95">
        <v>1695755306</v>
      </c>
      <c r="BP21" s="95">
        <v>422983020</v>
      </c>
      <c r="BQ21" s="95">
        <v>495679805</v>
      </c>
      <c r="BR21" s="95">
        <v>507323130</v>
      </c>
      <c r="BS21" s="95">
        <v>1569274019</v>
      </c>
      <c r="BT21" s="95">
        <v>481209554</v>
      </c>
      <c r="BU21" s="95">
        <v>1632257835</v>
      </c>
      <c r="BV21" s="95">
        <v>762239775</v>
      </c>
      <c r="BW21" s="95">
        <v>802993119</v>
      </c>
      <c r="BX21" s="95">
        <v>589974925</v>
      </c>
      <c r="BY21" s="95">
        <v>784838018</v>
      </c>
      <c r="BZ21" s="95">
        <v>780169960</v>
      </c>
      <c r="CA21" s="95">
        <v>978677022</v>
      </c>
      <c r="CB21" s="95">
        <v>516617434</v>
      </c>
      <c r="CC21" s="95">
        <v>1939010562</v>
      </c>
      <c r="CD21" s="95">
        <v>1136657653</v>
      </c>
      <c r="CE21" s="95">
        <v>1256233209</v>
      </c>
      <c r="CF21" s="95">
        <v>521866546</v>
      </c>
      <c r="CG21" s="95">
        <v>708569371</v>
      </c>
      <c r="CH21" s="95">
        <v>581848349</v>
      </c>
      <c r="CI21" s="95">
        <v>371408034</v>
      </c>
      <c r="CJ21" s="95">
        <v>712642355</v>
      </c>
      <c r="CK21" s="95">
        <v>741435576</v>
      </c>
      <c r="CL21" s="95">
        <v>871657439</v>
      </c>
      <c r="CM21" s="95">
        <v>1956980661</v>
      </c>
      <c r="CN21" s="95">
        <v>815869267</v>
      </c>
      <c r="CO21" s="95">
        <v>1170479664</v>
      </c>
      <c r="CP21" s="103">
        <v>1552509977</v>
      </c>
      <c r="CQ21" s="103">
        <v>1312197535</v>
      </c>
      <c r="CR21" s="103">
        <v>792413388</v>
      </c>
      <c r="CS21" s="103">
        <v>1755120446</v>
      </c>
      <c r="CT21" s="103">
        <v>2154880542</v>
      </c>
      <c r="CU21" s="103">
        <v>1501575816</v>
      </c>
      <c r="CV21" s="103">
        <v>929149619</v>
      </c>
      <c r="CW21" s="103">
        <v>913648714</v>
      </c>
      <c r="CX21" s="103">
        <v>1104827792</v>
      </c>
      <c r="CY21" s="103">
        <v>1417023182</v>
      </c>
      <c r="CZ21" s="103">
        <v>1175043711</v>
      </c>
      <c r="DA21" s="103">
        <v>1236252662</v>
      </c>
      <c r="DB21" s="103">
        <v>967946310</v>
      </c>
      <c r="DC21" s="103">
        <v>919705112</v>
      </c>
      <c r="DD21" s="103">
        <v>1096023023</v>
      </c>
      <c r="DE21" s="103">
        <v>1207337373</v>
      </c>
      <c r="DF21" s="103">
        <v>1124016152</v>
      </c>
      <c r="DG21" s="106">
        <f>+SUM(C21:DF21)</f>
        <v>171654221038</v>
      </c>
      <c r="DH21" s="1"/>
      <c r="DI21" s="1"/>
    </row>
    <row r="22" spans="2:114" s="90" customFormat="1">
      <c r="B22" s="93"/>
      <c r="C22" s="91"/>
      <c r="D22" s="91"/>
      <c r="E22" s="91"/>
      <c r="F22" s="91"/>
      <c r="G22" s="91"/>
      <c r="H22" s="91"/>
      <c r="I22" s="91"/>
      <c r="J22" s="91"/>
      <c r="K22" s="91"/>
      <c r="L22" s="91"/>
      <c r="M22" s="91"/>
      <c r="N22" s="91"/>
      <c r="O22" s="91"/>
      <c r="P22" s="91"/>
      <c r="Q22" s="91"/>
      <c r="R22" s="91"/>
      <c r="S22" s="91"/>
      <c r="T22" s="91"/>
      <c r="U22" s="91"/>
      <c r="V22" s="91"/>
      <c r="W22" s="91"/>
      <c r="X22" s="91"/>
      <c r="Y22" s="91"/>
      <c r="Z22" s="126"/>
      <c r="AA22" s="91"/>
      <c r="AB22" s="91"/>
      <c r="AC22" s="91"/>
      <c r="AD22" s="91"/>
      <c r="AE22" s="91"/>
      <c r="AF22" s="91"/>
      <c r="AG22" s="91"/>
      <c r="AH22" s="123" t="s">
        <v>497</v>
      </c>
      <c r="AI22" s="91"/>
      <c r="AJ22" s="91"/>
      <c r="AK22" s="91"/>
      <c r="AL22" s="91"/>
      <c r="AM22" s="91"/>
      <c r="AN22" s="91"/>
      <c r="AO22" s="123" t="s">
        <v>502</v>
      </c>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123"/>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123" t="s">
        <v>511</v>
      </c>
      <c r="DE22" s="123" t="s">
        <v>512</v>
      </c>
      <c r="DF22" s="123" t="s">
        <v>513</v>
      </c>
      <c r="DG22" s="92"/>
      <c r="DH22" s="1"/>
      <c r="DI22" s="1"/>
    </row>
    <row r="23" spans="2:114" s="90" customFormat="1">
      <c r="B23" s="93"/>
      <c r="C23" s="91"/>
      <c r="D23" s="91"/>
      <c r="E23" s="91"/>
      <c r="F23" s="91"/>
      <c r="G23" s="91"/>
      <c r="H23" s="91"/>
      <c r="I23" s="91"/>
      <c r="J23" s="91"/>
      <c r="K23" s="91"/>
      <c r="L23" s="91"/>
      <c r="M23" s="91"/>
      <c r="N23" s="91"/>
      <c r="O23" s="91"/>
      <c r="P23" s="91"/>
      <c r="Q23" s="91"/>
      <c r="R23" s="91"/>
      <c r="S23" s="91"/>
      <c r="T23" s="91"/>
      <c r="U23" s="91"/>
      <c r="V23" s="91"/>
      <c r="W23" s="91"/>
      <c r="X23" s="91"/>
      <c r="Y23" s="91"/>
      <c r="Z23" s="91"/>
      <c r="AA23" s="126"/>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123"/>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2"/>
      <c r="DI23" s="1"/>
      <c r="DJ23" s="1"/>
    </row>
    <row r="24" spans="2:114">
      <c r="B24" s="1" t="s">
        <v>510</v>
      </c>
    </row>
    <row r="25" spans="2:114">
      <c r="B25" s="2"/>
      <c r="C25" s="120" t="s">
        <v>135</v>
      </c>
      <c r="D25" s="104" t="s">
        <v>136</v>
      </c>
    </row>
    <row r="26" spans="2:114">
      <c r="B26" s="109" t="s">
        <v>93</v>
      </c>
      <c r="C26" s="72">
        <v>2652099222</v>
      </c>
      <c r="D26" s="72">
        <v>3117861928</v>
      </c>
    </row>
    <row r="27" spans="2:114">
      <c r="B27" s="110" t="s">
        <v>108</v>
      </c>
      <c r="C27" s="73">
        <v>265383646</v>
      </c>
      <c r="D27" s="73">
        <v>221324607</v>
      </c>
    </row>
    <row r="28" spans="2:114">
      <c r="B28" s="108" t="s">
        <v>281</v>
      </c>
      <c r="C28" s="71">
        <v>2917482868</v>
      </c>
      <c r="D28" s="71">
        <v>3339186535</v>
      </c>
    </row>
    <row r="29" spans="2:114">
      <c r="B29" s="109" t="s">
        <v>110</v>
      </c>
      <c r="C29" s="72">
        <v>302164852</v>
      </c>
      <c r="D29" s="72">
        <v>338423410</v>
      </c>
    </row>
    <row r="30" spans="2:114">
      <c r="B30" s="111" t="s">
        <v>111</v>
      </c>
      <c r="C30" s="74">
        <v>216979841</v>
      </c>
      <c r="D30" s="74">
        <v>181279503</v>
      </c>
    </row>
    <row r="31" spans="2:114">
      <c r="B31" s="111" t="s">
        <v>112</v>
      </c>
      <c r="C31" s="74">
        <v>149097749</v>
      </c>
      <c r="D31" s="74">
        <v>40474940</v>
      </c>
    </row>
    <row r="32" spans="2:114">
      <c r="B32" s="111" t="s">
        <v>98</v>
      </c>
      <c r="C32" s="74">
        <v>42446451</v>
      </c>
      <c r="D32" s="74">
        <v>188421815</v>
      </c>
    </row>
    <row r="33" spans="2:99">
      <c r="B33" s="111" t="s">
        <v>113</v>
      </c>
      <c r="C33" s="74">
        <v>3411070</v>
      </c>
      <c r="D33" s="74">
        <v>4657253</v>
      </c>
    </row>
    <row r="34" spans="2:99">
      <c r="B34" s="111" t="s">
        <v>114</v>
      </c>
      <c r="C34" s="74">
        <v>10447972</v>
      </c>
      <c r="D34" s="74">
        <v>22868295</v>
      </c>
    </row>
    <row r="35" spans="2:99">
      <c r="B35" s="112" t="s">
        <v>116</v>
      </c>
      <c r="C35" s="74">
        <v>95691532</v>
      </c>
      <c r="D35" s="74">
        <v>22719352</v>
      </c>
    </row>
    <row r="36" spans="2:99">
      <c r="B36" s="108" t="s">
        <v>282</v>
      </c>
      <c r="C36" s="71">
        <v>820239467</v>
      </c>
      <c r="D36" s="71">
        <v>798844568</v>
      </c>
    </row>
    <row r="37" spans="2:99">
      <c r="B37" s="108" t="s">
        <v>102</v>
      </c>
      <c r="C37" s="71">
        <v>2097243401</v>
      </c>
      <c r="D37" s="71">
        <v>2540341967</v>
      </c>
    </row>
    <row r="38" spans="2:99">
      <c r="B38" s="109" t="s">
        <v>115</v>
      </c>
      <c r="C38" s="71">
        <v>345297665</v>
      </c>
      <c r="D38" s="71">
        <v>619445768</v>
      </c>
    </row>
    <row r="39" spans="2:99">
      <c r="B39" s="106" t="s">
        <v>121</v>
      </c>
      <c r="C39" s="71">
        <v>1751945736</v>
      </c>
      <c r="D39" s="71">
        <v>1920896199</v>
      </c>
    </row>
    <row r="40" spans="2:99">
      <c r="B40" s="113" t="s">
        <v>283</v>
      </c>
      <c r="C40" s="89">
        <f>+SUM(C19:AH19)</f>
        <v>78421000000</v>
      </c>
      <c r="D40" s="89">
        <f>+SUM(AI19:DF19)</f>
        <v>100375225255</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row>
    <row r="41" spans="2:99">
      <c r="B41" s="113" t="s">
        <v>284</v>
      </c>
      <c r="C41" s="89">
        <f>+SUM(C20:AH20)</f>
        <v>94461000000</v>
      </c>
      <c r="D41" s="89">
        <f>+SUM(AI20:DF20)</f>
        <v>115776000000</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row>
    <row r="42" spans="2:99">
      <c r="B42" s="114" t="s">
        <v>285</v>
      </c>
      <c r="C42" s="89">
        <f>+SUM(C21:AH21)</f>
        <v>77643497798</v>
      </c>
      <c r="D42" s="89">
        <f>+SUM(AI21:DF21)</f>
        <v>94010723240</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row>
    <row r="43" spans="2:99">
      <c r="E43" s="41"/>
    </row>
    <row r="44" spans="2:99">
      <c r="B44" s="1" t="s">
        <v>495</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98"/>
  <sheetViews>
    <sheetView topLeftCell="A28" workbookViewId="0">
      <selection activeCell="BJ96" sqref="BJ96"/>
    </sheetView>
  </sheetViews>
  <sheetFormatPr defaultRowHeight="11.2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c r="B46" s="64" t="s">
        <v>156</v>
      </c>
    </row>
    <row r="48" spans="1:61">
      <c r="B48" s="1" t="s">
        <v>151</v>
      </c>
    </row>
    <row r="49" spans="2:63" ht="13.5" customHeight="1">
      <c r="B49" s="62"/>
      <c r="C49" s="131" t="s">
        <v>148</v>
      </c>
      <c r="D49" s="133" t="s">
        <v>149</v>
      </c>
      <c r="E49" s="134"/>
      <c r="F49" s="135"/>
      <c r="G49" s="136" t="s">
        <v>92</v>
      </c>
    </row>
    <row r="50" spans="2:63">
      <c r="B50" s="63"/>
      <c r="C50" s="132"/>
      <c r="D50" s="61" t="s">
        <v>154</v>
      </c>
      <c r="E50" s="61" t="s">
        <v>155</v>
      </c>
      <c r="F50" s="61" t="s">
        <v>153</v>
      </c>
      <c r="G50" s="137"/>
    </row>
    <row r="51" spans="2:63">
      <c r="B51" s="44" t="s">
        <v>146</v>
      </c>
      <c r="C51" s="16">
        <f>SUM(E89:F89,T89)</f>
        <v>-156366808</v>
      </c>
      <c r="D51" s="16">
        <f>SUM(C89:D89,G89:S89,U89:Z89)</f>
        <v>-71737270</v>
      </c>
      <c r="E51" s="16">
        <f>SUM(AA89:BH89)</f>
        <v>-66793342</v>
      </c>
      <c r="F51" s="16">
        <f>SUM(D51:E51)</f>
        <v>-138530612</v>
      </c>
      <c r="G51" s="58">
        <f>SUM(C51+F51)</f>
        <v>-294897420</v>
      </c>
      <c r="H51" s="1">
        <f>SUM(G51-BI89)</f>
        <v>0</v>
      </c>
    </row>
    <row r="52" spans="2:63">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c r="B53" s="26" t="s">
        <v>147</v>
      </c>
      <c r="C53" s="20">
        <f>SUM(E98:F98,T98)</f>
        <v>-105957145</v>
      </c>
      <c r="D53" s="18">
        <f>SUM(C98:D98,G98:S98,U98:Z98)</f>
        <v>-90716544</v>
      </c>
      <c r="E53" s="18">
        <f>SUM(AA98:BH98)</f>
        <v>-84340793</v>
      </c>
      <c r="F53" s="18">
        <f>SUM(D53:E53)</f>
        <v>-175057337</v>
      </c>
      <c r="G53" s="60">
        <f>SUM(C53+F53)</f>
        <v>-281014482</v>
      </c>
      <c r="H53" s="1">
        <f>SUM(G53-BI98)</f>
        <v>0</v>
      </c>
    </row>
    <row r="54" spans="2:63">
      <c r="C54" s="1">
        <f>SUM(C51-C52-C53)</f>
        <v>0</v>
      </c>
      <c r="D54" s="1">
        <f>SUM(D51-D52-D53)</f>
        <v>0</v>
      </c>
      <c r="E54" s="1">
        <f>SUM(E51-E52-E53)</f>
        <v>0</v>
      </c>
      <c r="F54" s="1">
        <f>SUM(F51-F52-F53)</f>
        <v>0</v>
      </c>
      <c r="G54" s="1">
        <f>SUM(G51-G52-G53)</f>
        <v>0</v>
      </c>
    </row>
    <row r="55" spans="2:63" s="5" customFormat="1">
      <c r="B55" s="5" t="s">
        <v>138</v>
      </c>
    </row>
    <row r="56" spans="2:63" s="23" customFormat="1">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c r="B70" s="5" t="s">
        <v>139</v>
      </c>
    </row>
    <row r="71" spans="2:63" s="23" customFormat="1">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c r="B85" s="5" t="s">
        <v>150</v>
      </c>
    </row>
    <row r="86" spans="2:63" s="23" customFormat="1">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130"/>
  <sheetViews>
    <sheetView topLeftCell="A19" workbookViewId="0">
      <selection activeCell="BJ96" sqref="BJ96"/>
    </sheetView>
  </sheetViews>
  <sheetFormatPr defaultRowHeight="13.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c r="B46" s="64" t="s">
        <v>220</v>
      </c>
    </row>
    <row r="48" spans="1:61">
      <c r="B48" s="1" t="s">
        <v>151</v>
      </c>
    </row>
    <row r="49" spans="2:75" ht="13.5" customHeight="1">
      <c r="B49" s="62"/>
      <c r="C49" s="131" t="s">
        <v>148</v>
      </c>
      <c r="D49" s="133" t="s">
        <v>149</v>
      </c>
      <c r="E49" s="134"/>
      <c r="F49" s="135"/>
      <c r="G49" s="136" t="s">
        <v>92</v>
      </c>
    </row>
    <row r="50" spans="2:75">
      <c r="B50" s="63"/>
      <c r="C50" s="132"/>
      <c r="D50" s="61" t="s">
        <v>158</v>
      </c>
      <c r="E50" s="61" t="s">
        <v>159</v>
      </c>
      <c r="F50" s="61" t="s">
        <v>153</v>
      </c>
      <c r="G50" s="137"/>
    </row>
    <row r="51" spans="2:75">
      <c r="B51" s="44" t="s">
        <v>146</v>
      </c>
      <c r="C51" s="16">
        <f>SUM(E92:F92)</f>
        <v>-154318485</v>
      </c>
      <c r="D51" s="16">
        <f>SUM(C92:D92,G92:Z92)</f>
        <v>-28628479</v>
      </c>
      <c r="E51" s="16">
        <f>SUM(AA92:BH92)</f>
        <v>-77131821</v>
      </c>
      <c r="F51" s="16">
        <f>SUM(D51:E51)</f>
        <v>-105760300</v>
      </c>
      <c r="G51" s="58">
        <f>SUM(C51+F51)</f>
        <v>-260078785</v>
      </c>
      <c r="H51" s="1">
        <f>SUM(G51-BI92)</f>
        <v>0</v>
      </c>
    </row>
    <row r="52" spans="2:7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c r="B53" s="26" t="s">
        <v>147</v>
      </c>
      <c r="C53" s="20">
        <f>SUM(E101:F101)</f>
        <v>-100540227</v>
      </c>
      <c r="D53" s="18">
        <f>SUM(C101:D101,G101:Z101)</f>
        <v>-24857296</v>
      </c>
      <c r="E53" s="18">
        <f>SUM(AC101:BH101)</f>
        <v>-66675115</v>
      </c>
      <c r="F53" s="18">
        <f>SUM(D53:E53)</f>
        <v>-91532411</v>
      </c>
      <c r="G53" s="60">
        <f>SUM(C53+F53)</f>
        <v>-192072638</v>
      </c>
      <c r="H53" s="1">
        <f>SUM(G53-BI101)</f>
        <v>0</v>
      </c>
    </row>
    <row r="54" spans="2:75">
      <c r="C54" s="1">
        <f>SUM(C51-C52-C53)</f>
        <v>0</v>
      </c>
      <c r="D54" s="1">
        <f>SUM(D51-D52-D53)</f>
        <v>0</v>
      </c>
      <c r="E54" s="1">
        <f>SUM(E51-E52-E53)</f>
        <v>0</v>
      </c>
      <c r="F54" s="1">
        <f>SUM(F51-F52-F53)</f>
        <v>0</v>
      </c>
      <c r="G54" s="1">
        <f>SUM(G51-G52-G53)</f>
        <v>0</v>
      </c>
    </row>
    <row r="56" spans="2:75" s="5" customFormat="1">
      <c r="B56" s="5" t="s">
        <v>138</v>
      </c>
      <c r="BN56"/>
      <c r="BO56"/>
      <c r="BP56"/>
      <c r="BQ56"/>
      <c r="BR56"/>
      <c r="BS56"/>
      <c r="BT56"/>
      <c r="BU56"/>
      <c r="BV56"/>
      <c r="BW56"/>
    </row>
    <row r="57" spans="2:75" s="23" customFormat="1">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c r="BO87" t="s">
        <v>195</v>
      </c>
      <c r="BP87">
        <v>18977864</v>
      </c>
      <c r="BQ87">
        <v>4741398</v>
      </c>
      <c r="BR87">
        <v>14236466</v>
      </c>
      <c r="BS87">
        <v>3000000</v>
      </c>
      <c r="BT87">
        <v>11236466</v>
      </c>
      <c r="BU87">
        <v>4.3299999999999998E-2</v>
      </c>
      <c r="BV87">
        <v>0.86643474634352702</v>
      </c>
      <c r="BW87">
        <v>14089</v>
      </c>
    </row>
    <row r="88" spans="2:75" s="5" customFormat="1">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c r="BO102" t="s">
        <v>195</v>
      </c>
      <c r="BP102">
        <v>18977864</v>
      </c>
      <c r="BQ102">
        <v>4741398</v>
      </c>
      <c r="BR102">
        <v>14236466</v>
      </c>
      <c r="BS102">
        <v>3000000</v>
      </c>
      <c r="BT102">
        <v>11236466</v>
      </c>
      <c r="BU102">
        <v>4.3299999999999998E-2</v>
      </c>
      <c r="BV102">
        <v>0.86643474634352702</v>
      </c>
      <c r="BW102">
        <v>14089</v>
      </c>
    </row>
    <row r="103" spans="2:7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c r="BO104" t="s">
        <v>197</v>
      </c>
      <c r="BP104">
        <v>106311509</v>
      </c>
      <c r="BQ104">
        <v>17116839</v>
      </c>
      <c r="BR104">
        <v>89194670</v>
      </c>
      <c r="BS104">
        <v>22249998</v>
      </c>
      <c r="BT104">
        <v>66944672</v>
      </c>
      <c r="BU104">
        <v>4.9599999999999998E-2</v>
      </c>
      <c r="BV104">
        <v>0.85233950504976352</v>
      </c>
      <c r="BW104">
        <v>11563</v>
      </c>
    </row>
    <row r="105" spans="2:75">
      <c r="BO105" t="s">
        <v>198</v>
      </c>
      <c r="BP105">
        <v>43725754</v>
      </c>
      <c r="BQ105">
        <v>7351500</v>
      </c>
      <c r="BR105">
        <v>36374254</v>
      </c>
      <c r="BS105">
        <v>7350000</v>
      </c>
      <c r="BT105">
        <v>29024254</v>
      </c>
      <c r="BU105">
        <v>4.6800000000000001E-2</v>
      </c>
      <c r="BV105">
        <v>0.81185363009410982</v>
      </c>
      <c r="BW105">
        <v>14544</v>
      </c>
    </row>
    <row r="106" spans="2:75">
      <c r="BO106" t="s">
        <v>199</v>
      </c>
      <c r="BP106">
        <v>26270073</v>
      </c>
      <c r="BQ106">
        <v>6655827</v>
      </c>
      <c r="BR106">
        <v>19614246</v>
      </c>
      <c r="BS106">
        <v>5050002</v>
      </c>
      <c r="BT106">
        <v>14564244</v>
      </c>
      <c r="BU106">
        <v>2.87E-2</v>
      </c>
      <c r="BV106">
        <v>0.65863087512431817</v>
      </c>
      <c r="BW106">
        <v>16215</v>
      </c>
    </row>
    <row r="107" spans="2:75">
      <c r="BO107" t="s">
        <v>200</v>
      </c>
      <c r="BP107">
        <v>24637135</v>
      </c>
      <c r="BQ107">
        <v>5757802</v>
      </c>
      <c r="BR107">
        <v>18879333</v>
      </c>
      <c r="BS107">
        <v>8749998</v>
      </c>
      <c r="BT107">
        <v>10129335</v>
      </c>
      <c r="BU107">
        <v>0.03</v>
      </c>
      <c r="BV107">
        <v>0.63706961751298452</v>
      </c>
      <c r="BW107">
        <v>17934</v>
      </c>
    </row>
    <row r="108" spans="2:75" ht="13.5" customHeight="1">
      <c r="BO108" t="s">
        <v>201</v>
      </c>
      <c r="BP108">
        <v>22389000</v>
      </c>
      <c r="BQ108">
        <v>4242780</v>
      </c>
      <c r="BR108">
        <v>18146220</v>
      </c>
      <c r="BS108">
        <v>4900002</v>
      </c>
      <c r="BT108">
        <v>13246218</v>
      </c>
      <c r="BU108">
        <v>3.6400000000000002E-2</v>
      </c>
      <c r="BV108">
        <v>0.76089968217749171</v>
      </c>
      <c r="BW108">
        <v>12765</v>
      </c>
    </row>
    <row r="109" spans="2:75">
      <c r="BO109" t="s">
        <v>202</v>
      </c>
      <c r="BP109">
        <v>29593484</v>
      </c>
      <c r="BQ109">
        <v>6556856</v>
      </c>
      <c r="BR109">
        <v>23036628</v>
      </c>
      <c r="BS109">
        <v>10800000</v>
      </c>
      <c r="BT109">
        <v>12236628</v>
      </c>
      <c r="BU109">
        <v>4.2000000000000003E-2</v>
      </c>
      <c r="BV109">
        <v>0.76089968217749171</v>
      </c>
      <c r="BW109">
        <v>13506</v>
      </c>
    </row>
    <row r="110" spans="2:75">
      <c r="BO110" t="s">
        <v>203</v>
      </c>
      <c r="BP110">
        <v>34718482</v>
      </c>
      <c r="BQ110">
        <v>6589095</v>
      </c>
      <c r="BR110">
        <v>28129387</v>
      </c>
      <c r="BS110">
        <v>11500002</v>
      </c>
      <c r="BT110">
        <v>16629385</v>
      </c>
      <c r="BU110">
        <v>4.6600000000000003E-2</v>
      </c>
      <c r="BV110">
        <v>0.84347809123657569</v>
      </c>
      <c r="BW110">
        <v>13128</v>
      </c>
    </row>
    <row r="111" spans="2:75">
      <c r="BO111" t="s">
        <v>204</v>
      </c>
      <c r="BP111">
        <v>23331784</v>
      </c>
      <c r="BQ111">
        <v>4888554</v>
      </c>
      <c r="BR111">
        <v>18443230</v>
      </c>
      <c r="BS111">
        <v>6750000</v>
      </c>
      <c r="BT111">
        <v>11693230</v>
      </c>
      <c r="BU111">
        <v>5.3600000000000002E-2</v>
      </c>
      <c r="BV111">
        <v>0.94243442309315018</v>
      </c>
      <c r="BW111">
        <v>12947</v>
      </c>
    </row>
    <row r="112" spans="2:75">
      <c r="BO112" t="s">
        <v>205</v>
      </c>
      <c r="BP112">
        <v>105087985</v>
      </c>
      <c r="BQ112">
        <v>18663010</v>
      </c>
      <c r="BR112">
        <v>86424975</v>
      </c>
      <c r="BS112">
        <v>24000000</v>
      </c>
      <c r="BT112">
        <v>62424975</v>
      </c>
      <c r="BU112">
        <v>4.2999999999999997E-2</v>
      </c>
      <c r="BV112">
        <v>0.82417405853672099</v>
      </c>
      <c r="BW112">
        <v>14397.833333333334</v>
      </c>
    </row>
    <row r="113" spans="66:75">
      <c r="BO113" t="s">
        <v>206</v>
      </c>
      <c r="BP113">
        <v>26490051</v>
      </c>
      <c r="BQ113">
        <v>5687624</v>
      </c>
      <c r="BR113">
        <v>20802427</v>
      </c>
      <c r="BS113">
        <v>5250000</v>
      </c>
      <c r="BT113">
        <v>15552427</v>
      </c>
      <c r="BU113">
        <v>3.9E-2</v>
      </c>
      <c r="BV113">
        <v>0.78746249448296324</v>
      </c>
      <c r="BW113">
        <v>14588</v>
      </c>
    </row>
    <row r="114" spans="66:75">
      <c r="BO114" t="s">
        <v>207</v>
      </c>
      <c r="BP114">
        <v>29573688</v>
      </c>
      <c r="BQ114">
        <v>7007193</v>
      </c>
      <c r="BR114">
        <v>22566495</v>
      </c>
      <c r="BS114">
        <v>4875000</v>
      </c>
      <c r="BT114">
        <v>17691495</v>
      </c>
      <c r="BU114">
        <v>4.0099999999999997E-2</v>
      </c>
      <c r="BV114">
        <v>0.8133226549899143</v>
      </c>
      <c r="BW114">
        <v>13728</v>
      </c>
    </row>
    <row r="115" spans="66:75">
      <c r="BO115" t="s">
        <v>208</v>
      </c>
      <c r="BP115">
        <v>30930304</v>
      </c>
      <c r="BQ115">
        <v>5125396</v>
      </c>
      <c r="BR115">
        <v>25804908</v>
      </c>
      <c r="BS115">
        <v>5749998</v>
      </c>
      <c r="BT115">
        <v>20054910</v>
      </c>
      <c r="BU115">
        <v>5.45E-2</v>
      </c>
      <c r="BV115">
        <v>0.91712036610662728</v>
      </c>
      <c r="BW115">
        <v>12131</v>
      </c>
    </row>
    <row r="116" spans="66:75">
      <c r="BO116" t="s">
        <v>209</v>
      </c>
      <c r="BP116">
        <v>30142871</v>
      </c>
      <c r="BQ116">
        <v>5052937</v>
      </c>
      <c r="BR116">
        <v>25089934</v>
      </c>
      <c r="BS116">
        <v>5299998</v>
      </c>
      <c r="BT116">
        <v>19789936</v>
      </c>
      <c r="BU116">
        <v>4.5699999999999998E-2</v>
      </c>
      <c r="BV116">
        <v>0.91917998552708979</v>
      </c>
      <c r="BW116">
        <v>12408</v>
      </c>
    </row>
    <row r="117" spans="66:75">
      <c r="BO117" t="s">
        <v>210</v>
      </c>
      <c r="BP117">
        <v>92566408</v>
      </c>
      <c r="BQ117">
        <v>15797213</v>
      </c>
      <c r="BR117">
        <v>76769195</v>
      </c>
      <c r="BS117">
        <v>27900000</v>
      </c>
      <c r="BT117">
        <v>48869195</v>
      </c>
      <c r="BU117">
        <v>2.5899999999999999E-2</v>
      </c>
      <c r="BV117">
        <v>0.65317363679303275</v>
      </c>
      <c r="BW117">
        <v>13523</v>
      </c>
    </row>
    <row r="118" spans="66:75">
      <c r="BO118" t="s">
        <v>211</v>
      </c>
      <c r="BP118">
        <v>69079884</v>
      </c>
      <c r="BQ118">
        <v>11238254</v>
      </c>
      <c r="BR118">
        <v>57841630</v>
      </c>
      <c r="BS118">
        <v>20599998</v>
      </c>
      <c r="BT118">
        <v>37241632</v>
      </c>
      <c r="BU118">
        <v>3.4599999999999999E-2</v>
      </c>
      <c r="BV118">
        <v>0.80576641644343894</v>
      </c>
      <c r="BW118">
        <v>10456</v>
      </c>
    </row>
    <row r="119" spans="66:75">
      <c r="BO119" t="s">
        <v>212</v>
      </c>
      <c r="BP119">
        <v>21437673</v>
      </c>
      <c r="BQ119">
        <v>5811685</v>
      </c>
      <c r="BR119">
        <v>15625988</v>
      </c>
      <c r="BS119">
        <v>6199998</v>
      </c>
      <c r="BT119">
        <v>9425990</v>
      </c>
      <c r="BU119">
        <v>1.9099999999999999E-2</v>
      </c>
      <c r="BV119">
        <v>0.58071436305874691</v>
      </c>
      <c r="BW119">
        <v>13954</v>
      </c>
    </row>
    <row r="120" spans="66:75">
      <c r="BO120" t="s">
        <v>213</v>
      </c>
      <c r="BP120">
        <v>115021305</v>
      </c>
      <c r="BQ120">
        <v>43946450</v>
      </c>
      <c r="BR120">
        <v>71074855</v>
      </c>
      <c r="BS120">
        <v>45850002</v>
      </c>
      <c r="BT120">
        <v>25224853</v>
      </c>
      <c r="BU120">
        <v>3.1699999999999999E-2</v>
      </c>
      <c r="BV120">
        <v>0.80824628936051612</v>
      </c>
      <c r="BW120">
        <v>5504</v>
      </c>
    </row>
    <row r="121" spans="66:75">
      <c r="BO121" t="s">
        <v>214</v>
      </c>
      <c r="BP121">
        <v>51495863</v>
      </c>
      <c r="BQ121">
        <v>10340446</v>
      </c>
      <c r="BR121">
        <v>41155417</v>
      </c>
      <c r="BS121">
        <v>12300000</v>
      </c>
      <c r="BT121">
        <v>28855417</v>
      </c>
      <c r="BU121">
        <v>3.5099999999999999E-2</v>
      </c>
      <c r="BV121">
        <v>0.8744230735714037</v>
      </c>
      <c r="BW121">
        <v>10766</v>
      </c>
    </row>
    <row r="122" spans="66:75">
      <c r="BO122" t="s">
        <v>215</v>
      </c>
      <c r="BP122">
        <v>38734982</v>
      </c>
      <c r="BQ122">
        <v>7795271</v>
      </c>
      <c r="BR122">
        <v>30939711</v>
      </c>
      <c r="BS122">
        <v>11400000</v>
      </c>
      <c r="BT122">
        <v>19539711</v>
      </c>
      <c r="BU122">
        <v>3.8100000000000002E-2</v>
      </c>
      <c r="BV122">
        <v>0.80968962544539613</v>
      </c>
      <c r="BW122">
        <v>8832</v>
      </c>
    </row>
    <row r="123" spans="66:75">
      <c r="BO123" t="s">
        <v>216</v>
      </c>
      <c r="BP123">
        <v>27534773</v>
      </c>
      <c r="BQ123">
        <v>5353144</v>
      </c>
      <c r="BR123">
        <v>22181629</v>
      </c>
      <c r="BS123">
        <v>6499998</v>
      </c>
      <c r="BT123">
        <v>15681631</v>
      </c>
      <c r="BU123">
        <v>2.7E-2</v>
      </c>
      <c r="BV123">
        <v>0.74254431686055533</v>
      </c>
      <c r="BW123">
        <v>12031</v>
      </c>
    </row>
    <row r="124" spans="66:75">
      <c r="BO124" t="s">
        <v>217</v>
      </c>
      <c r="BP124">
        <v>40638794</v>
      </c>
      <c r="BQ124">
        <v>7676324</v>
      </c>
      <c r="BR124">
        <v>32962470</v>
      </c>
      <c r="BS124">
        <v>5899998</v>
      </c>
      <c r="BT124">
        <v>27062472</v>
      </c>
      <c r="BU124">
        <v>6.3E-2</v>
      </c>
      <c r="BV124">
        <v>0.99999999999999911</v>
      </c>
      <c r="BW124">
        <v>14449</v>
      </c>
    </row>
    <row r="125" spans="66:75">
      <c r="BO125" t="s">
        <v>218</v>
      </c>
      <c r="BP125">
        <v>26144528</v>
      </c>
      <c r="BQ125">
        <v>10194088</v>
      </c>
      <c r="BR125">
        <v>15950440</v>
      </c>
      <c r="BS125">
        <v>8500002</v>
      </c>
      <c r="BT125">
        <v>7450438</v>
      </c>
      <c r="BU125">
        <v>3.5099999999999999E-2</v>
      </c>
      <c r="BV125">
        <v>0.78342886837756509</v>
      </c>
      <c r="BW125">
        <v>5927</v>
      </c>
    </row>
    <row r="126" spans="66:75">
      <c r="BO126" t="s">
        <v>192</v>
      </c>
      <c r="BP126">
        <v>1075431394</v>
      </c>
      <c r="BQ126">
        <v>232314358</v>
      </c>
      <c r="BR126">
        <v>843117036</v>
      </c>
      <c r="BS126">
        <v>277024992</v>
      </c>
      <c r="BT126">
        <v>566092044</v>
      </c>
      <c r="BU126">
        <v>3.7501491362527201E-2</v>
      </c>
      <c r="BV126">
        <v>0.806209381363309</v>
      </c>
      <c r="BW126">
        <v>10894</v>
      </c>
    </row>
    <row r="127" spans="66:75">
      <c r="BN127" t="s">
        <v>219</v>
      </c>
      <c r="BP127">
        <v>2580180739</v>
      </c>
      <c r="BQ127">
        <v>641092597</v>
      </c>
      <c r="BR127">
        <v>1939088142</v>
      </c>
      <c r="BS127">
        <v>486230568</v>
      </c>
      <c r="BT127">
        <v>1452857574</v>
      </c>
      <c r="BU127">
        <v>4.1985246835941223E-2</v>
      </c>
      <c r="BV127">
        <v>0.85336262949104014</v>
      </c>
      <c r="BW127">
        <v>13628</v>
      </c>
    </row>
    <row r="130" ht="13.5" customHeight="1"/>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2"/>
  <sheetViews>
    <sheetView workbookViewId="0">
      <selection activeCell="F82" sqref="F82"/>
    </sheetView>
  </sheetViews>
  <sheetFormatPr defaultRowHeight="13.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三宅 順子</cp:lastModifiedBy>
  <cp:lastPrinted>2020-07-15T00:25:22Z</cp:lastPrinted>
  <dcterms:created xsi:type="dcterms:W3CDTF">2007-12-18T07:29:27Z</dcterms:created>
  <dcterms:modified xsi:type="dcterms:W3CDTF">2020-07-15T00:54:04Z</dcterms:modified>
</cp:coreProperties>
</file>